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BiKu_FB_4-05_Foerderfonds\03_Öffentliche Förderung freie Szene\01_Projektfond_Kulturelle_Bildung_1_+_3\2027\00_Vorbereitung und Anpassung Ausschreibung\"/>
    </mc:Choice>
  </mc:AlternateContent>
  <xr:revisionPtr revIDLastSave="0" documentId="13_ncr:1_{E2D42513-0EDC-41A9-848E-0F0840B87D85}" xr6:coauthVersionLast="47" xr6:coauthVersionMax="47" xr10:uidLastSave="{00000000-0000-0000-0000-000000000000}"/>
  <bookViews>
    <workbookView xWindow="-120" yWindow="-120" windowWidth="29040" windowHeight="15720" tabRatio="500" firstSheet="1" activeTab="1" xr2:uid="{00000000-000D-0000-FFFF-FFFF00000000}"/>
  </bookViews>
  <sheets>
    <sheet name="1. Wichtige Hinweise" sheetId="1" r:id="rId1"/>
    <sheet name="2.Kosten- und Finanzierungsplan" sheetId="2" r:id="rId2"/>
    <sheet name="3. Belegliste" sheetId="4" r:id="rId3"/>
    <sheet name="4. Soll Ist Abgleich" sheetId="3" r:id="rId4"/>
    <sheet name="5.Übersicht Verwendungsnachweis"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11" i="2" l="1"/>
  <c r="D23" i="5"/>
  <c r="D22" i="5"/>
  <c r="C10" i="5" l="1"/>
  <c r="C9" i="5"/>
  <c r="C6" i="4" l="1"/>
  <c r="C5" i="4"/>
  <c r="C4" i="4"/>
  <c r="A2" i="4"/>
  <c r="E51" i="3"/>
  <c r="F50" i="3"/>
  <c r="F49" i="3"/>
  <c r="E45" i="3"/>
  <c r="F44" i="3"/>
  <c r="F43" i="3"/>
  <c r="F42" i="3"/>
  <c r="F41" i="3"/>
  <c r="D35" i="3"/>
  <c r="C35" i="3"/>
  <c r="B35" i="3"/>
  <c r="A35" i="3"/>
  <c r="F35" i="3" s="1"/>
  <c r="D34" i="3"/>
  <c r="C34" i="3"/>
  <c r="B34" i="3"/>
  <c r="A34" i="3"/>
  <c r="F34" i="3" s="1"/>
  <c r="D33" i="3"/>
  <c r="C33" i="3"/>
  <c r="B33" i="3"/>
  <c r="A33" i="3"/>
  <c r="F33" i="3" s="1"/>
  <c r="D32" i="3"/>
  <c r="C32" i="3"/>
  <c r="B32" i="3"/>
  <c r="A32" i="3"/>
  <c r="F32" i="3" s="1"/>
  <c r="D31" i="3"/>
  <c r="C31" i="3"/>
  <c r="B31" i="3"/>
  <c r="A31" i="3"/>
  <c r="F31" i="3" s="1"/>
  <c r="D30" i="3"/>
  <c r="C30" i="3"/>
  <c r="B30" i="3"/>
  <c r="A30" i="3"/>
  <c r="F30" i="3" s="1"/>
  <c r="D29" i="3"/>
  <c r="C29" i="3"/>
  <c r="B29" i="3"/>
  <c r="A29" i="3"/>
  <c r="F29" i="3" s="1"/>
  <c r="D28" i="3"/>
  <c r="C28" i="3"/>
  <c r="B28" i="3"/>
  <c r="A28" i="3"/>
  <c r="F28" i="3" s="1"/>
  <c r="D27" i="3"/>
  <c r="C27" i="3"/>
  <c r="B27" i="3"/>
  <c r="A27" i="3"/>
  <c r="F27" i="3" s="1"/>
  <c r="D26" i="3"/>
  <c r="C26" i="3"/>
  <c r="B26" i="3"/>
  <c r="A26" i="3"/>
  <c r="F26" i="3" s="1"/>
  <c r="D21" i="3"/>
  <c r="C21" i="3"/>
  <c r="B21" i="3"/>
  <c r="A21" i="3"/>
  <c r="F21" i="3" s="1"/>
  <c r="D20" i="3"/>
  <c r="C20" i="3"/>
  <c r="B20" i="3"/>
  <c r="A20" i="3"/>
  <c r="F20" i="3" s="1"/>
  <c r="D19" i="3"/>
  <c r="C19" i="3"/>
  <c r="B19" i="3"/>
  <c r="A19" i="3"/>
  <c r="F19" i="3" s="1"/>
  <c r="D18" i="3"/>
  <c r="C18" i="3"/>
  <c r="B18" i="3"/>
  <c r="A18" i="3"/>
  <c r="F18" i="3" s="1"/>
  <c r="D17" i="3"/>
  <c r="C17" i="3"/>
  <c r="B17" i="3"/>
  <c r="A17" i="3"/>
  <c r="F17" i="3" s="1"/>
  <c r="D16" i="3"/>
  <c r="C16" i="3"/>
  <c r="B16" i="3"/>
  <c r="A16" i="3"/>
  <c r="F16" i="3" s="1"/>
  <c r="D15" i="3"/>
  <c r="C15" i="3"/>
  <c r="B15" i="3"/>
  <c r="A15" i="3"/>
  <c r="F15" i="3" s="1"/>
  <c r="F14" i="3"/>
  <c r="D14" i="3"/>
  <c r="C14" i="3"/>
  <c r="B14" i="3"/>
  <c r="A14" i="3"/>
  <c r="D13" i="3"/>
  <c r="C13" i="3"/>
  <c r="B13" i="3"/>
  <c r="A13" i="3"/>
  <c r="F13" i="3" s="1"/>
  <c r="D12" i="3"/>
  <c r="C12" i="3"/>
  <c r="B12" i="3"/>
  <c r="A12" i="3"/>
  <c r="F12" i="3" s="1"/>
  <c r="D11" i="3"/>
  <c r="C11" i="3"/>
  <c r="B11" i="3"/>
  <c r="A11" i="3"/>
  <c r="F11" i="3" s="1"/>
  <c r="B6" i="3"/>
  <c r="B5" i="3"/>
  <c r="B4" i="3"/>
  <c r="A2" i="3"/>
  <c r="E50" i="2"/>
  <c r="C23" i="5" s="1"/>
  <c r="E23" i="5" s="1"/>
  <c r="E44" i="2"/>
  <c r="C22" i="5" s="1"/>
  <c r="E22" i="5" s="1"/>
  <c r="E34" i="2"/>
  <c r="E35" i="3" s="1"/>
  <c r="E33" i="2"/>
  <c r="E32" i="2"/>
  <c r="E31" i="2"/>
  <c r="E30" i="2"/>
  <c r="E29" i="2"/>
  <c r="E28" i="2"/>
  <c r="E27" i="2"/>
  <c r="E26" i="2"/>
  <c r="E27" i="3" s="1"/>
  <c r="E25" i="2"/>
  <c r="E21" i="2"/>
  <c r="E21" i="3" s="1"/>
  <c r="E20" i="2"/>
  <c r="E20" i="3" s="1"/>
  <c r="E19" i="2"/>
  <c r="E19" i="3" s="1"/>
  <c r="E18" i="2"/>
  <c r="E18" i="3" s="1"/>
  <c r="E17" i="2"/>
  <c r="E17" i="3" s="1"/>
  <c r="E16" i="2"/>
  <c r="E16" i="3" s="1"/>
  <c r="E15" i="2"/>
  <c r="E15" i="3" s="1"/>
  <c r="E14" i="2"/>
  <c r="E13" i="2"/>
  <c r="E13" i="3" s="1"/>
  <c r="E12" i="2"/>
  <c r="E12" i="3" s="1"/>
  <c r="E11" i="3"/>
  <c r="E30" i="3" l="1"/>
  <c r="E22" i="2"/>
  <c r="C28" i="5" s="1"/>
  <c r="E31" i="3"/>
  <c r="E32" i="3"/>
  <c r="E29" i="3"/>
  <c r="E33" i="3"/>
  <c r="F36" i="3"/>
  <c r="D29" i="5" s="1"/>
  <c r="E28" i="3"/>
  <c r="E34" i="3"/>
  <c r="E26" i="3"/>
  <c r="E14" i="3"/>
  <c r="E22" i="3" s="1"/>
  <c r="F51" i="3"/>
  <c r="F45" i="3"/>
  <c r="F22" i="3"/>
  <c r="D28" i="5" s="1"/>
  <c r="E35" i="2"/>
  <c r="E36" i="3" l="1"/>
  <c r="E28" i="5"/>
  <c r="F28" i="5" s="1"/>
  <c r="D30" i="5"/>
  <c r="E62" i="2"/>
  <c r="C29" i="5"/>
  <c r="E61" i="2"/>
  <c r="F54" i="3"/>
  <c r="F53" i="3"/>
  <c r="E54" i="3"/>
  <c r="E53" i="3"/>
  <c r="C30" i="5" l="1"/>
  <c r="E30" i="5" s="1"/>
  <c r="F30" i="5" s="1"/>
  <c r="E29" i="5"/>
  <c r="F29" i="5" s="1"/>
  <c r="E64" i="2"/>
  <c r="E56" i="3" l="1"/>
  <c r="D24" i="5" s="1"/>
  <c r="C24" i="5"/>
  <c r="C25" i="5" s="1"/>
  <c r="E24" i="5" l="1"/>
  <c r="D25" i="5"/>
  <c r="D32" i="5" l="1"/>
  <c r="E25" i="5"/>
</calcChain>
</file>

<file path=xl/sharedStrings.xml><?xml version="1.0" encoding="utf-8"?>
<sst xmlns="http://schemas.openxmlformats.org/spreadsheetml/2006/main" count="237" uniqueCount="166">
  <si>
    <t>Kosten- und Finanzierungsplan</t>
  </si>
  <si>
    <t>Sind Sie vorsteuerabzugsberechtigt?</t>
  </si>
  <si>
    <t>Antragsteller:</t>
  </si>
  <si>
    <t xml:space="preserve">Ja </t>
  </si>
  <si>
    <t>zum Antrag vom:</t>
  </si>
  <si>
    <t>Nein</t>
  </si>
  <si>
    <t>Projekttitel:</t>
  </si>
  <si>
    <t>Falls ja, geben Sie Nettobeträge an</t>
  </si>
  <si>
    <t xml:space="preserve">Falls nein, geben Sie Bruttobeträge an </t>
  </si>
  <si>
    <t xml:space="preserve">A Honorar </t>
  </si>
  <si>
    <t>Nr.</t>
  </si>
  <si>
    <t>Beschreibung der Tätigkeit</t>
  </si>
  <si>
    <t>Stunden-/Pauschalen- anzahl</t>
  </si>
  <si>
    <t>Stundensatz/ Pauschale</t>
  </si>
  <si>
    <t xml:space="preserve">Gesamtkosten </t>
  </si>
  <si>
    <t>A1</t>
  </si>
  <si>
    <t>A2</t>
  </si>
  <si>
    <t>A3</t>
  </si>
  <si>
    <t>A4</t>
  </si>
  <si>
    <t>A5</t>
  </si>
  <si>
    <t>A6</t>
  </si>
  <si>
    <t>A7</t>
  </si>
  <si>
    <t>A8</t>
  </si>
  <si>
    <t>A9</t>
  </si>
  <si>
    <t>A10</t>
  </si>
  <si>
    <t>A11</t>
  </si>
  <si>
    <t>Ergebnis</t>
  </si>
  <si>
    <t>Summe A</t>
  </si>
  <si>
    <t>B Sachkosten</t>
  </si>
  <si>
    <t>Beschreibung</t>
  </si>
  <si>
    <t>Anzahl</t>
  </si>
  <si>
    <t>Einzelpreis</t>
  </si>
  <si>
    <t xml:space="preserve">B1 </t>
  </si>
  <si>
    <t>B2</t>
  </si>
  <si>
    <t>B3</t>
  </si>
  <si>
    <t>B4</t>
  </si>
  <si>
    <t>B5</t>
  </si>
  <si>
    <t>B6</t>
  </si>
  <si>
    <t>B7</t>
  </si>
  <si>
    <t>B8</t>
  </si>
  <si>
    <t>B9</t>
  </si>
  <si>
    <t>B10</t>
  </si>
  <si>
    <t>Summe B</t>
  </si>
  <si>
    <t xml:space="preserve">Die Gesamtkosten des Projekts werden aus folgenden Mitteln finanziert: </t>
  </si>
  <si>
    <t>C Einahmen / Eigenmittel</t>
  </si>
  <si>
    <t xml:space="preserve"> </t>
  </si>
  <si>
    <t xml:space="preserve">  </t>
  </si>
  <si>
    <t>C1</t>
  </si>
  <si>
    <t xml:space="preserve">Barmittel </t>
  </si>
  <si>
    <t>C2</t>
  </si>
  <si>
    <t>Eintrittsgelder</t>
  </si>
  <si>
    <t>C3</t>
  </si>
  <si>
    <t>Verkaufserlöse</t>
  </si>
  <si>
    <t>C4</t>
  </si>
  <si>
    <t>Sonstiges</t>
  </si>
  <si>
    <t>Summe C</t>
  </si>
  <si>
    <t>D Drittmittel (Beantragt oder bewilligt)</t>
  </si>
  <si>
    <t xml:space="preserve">  Status</t>
  </si>
  <si>
    <t>D1</t>
  </si>
  <si>
    <t>D2</t>
  </si>
  <si>
    <t>Summe D</t>
  </si>
  <si>
    <t xml:space="preserve">Sollten die Drittmittel von anderer Stelle noch nicht bewilligt sein: </t>
  </si>
  <si>
    <t xml:space="preserve">Ist eine Umsetzung Ihres Projekts auch ohne die Bewillung möglich? </t>
  </si>
  <si>
    <t>Ja</t>
  </si>
  <si>
    <t xml:space="preserve">Es wird bestätigt, dass </t>
  </si>
  <si>
    <t>Gesamtkosten abzgl. Gesamteinnahmen</t>
  </si>
  <si>
    <t>Beantragte Fördermittel (Nr. 1 im Antrag)</t>
  </si>
  <si>
    <t>Berlin, den:</t>
  </si>
  <si>
    <t>Rechtsverbindliche Unterschriften der zur rechtsgeschäftlichen Vertretung befugten Personen mit Stempel / Name in Druckbuchstaben</t>
  </si>
  <si>
    <t>Soll Ist Abgleich</t>
  </si>
  <si>
    <t>SOLL</t>
  </si>
  <si>
    <t>IST</t>
  </si>
  <si>
    <t xml:space="preserve">Gesamtkosten  </t>
  </si>
  <si>
    <t xml:space="preserve">Gesamtkosten abzgl. Gesamteinnahmen / Beantragte Fördermittel beim Fachbereich Kultur Neukölln </t>
  </si>
  <si>
    <t>Belegliste</t>
  </si>
  <si>
    <t>Beleg-Nr.</t>
  </si>
  <si>
    <t xml:space="preserve">Kostenart </t>
  </si>
  <si>
    <t>Posten</t>
  </si>
  <si>
    <t>Rechnungs-
Datum</t>
  </si>
  <si>
    <t>Zahlungs-
Datum</t>
  </si>
  <si>
    <t>Leistungsbeschreibung</t>
  </si>
  <si>
    <t>Ausgabe</t>
  </si>
  <si>
    <t>Einnahme</t>
  </si>
  <si>
    <t>Sachkosten</t>
  </si>
  <si>
    <t>Drittmittel</t>
  </si>
  <si>
    <t>Hinweise zum Kosten- und Finanzierungsplan</t>
  </si>
  <si>
    <t>Welche Kosten sind zuwendungsfähig im Rahmen allgemeiner Fördergrundsätze?</t>
  </si>
  <si>
    <t>1. Zuwendungsfähig sind: Honorarkosten, Verwaltungsausgaben,</t>
  </si>
  <si>
    <t>Sachmittel/Zweckausgaben, sonstige Ausgaben</t>
  </si>
  <si>
    <t>2. Nicht zuwendungsfähig sind: z.B. Repräsentationskosten ( z.B. Catering, Blumen, alkoholische Getränke,</t>
  </si>
  <si>
    <t>Geschenke, Premierenfeiern, Bewirtungskosten bzw. Arbeitsessen etc.), Grundgebühren für Telefon, etc.</t>
  </si>
  <si>
    <t>Wie muss die Kosten- und Finanzierungskalkulation aussehen (Ausgabeseite)?</t>
  </si>
  <si>
    <t>Der Kosten- und Finanzierungsplan berücksichtigt auf der Ausgabenseite alle Ausgaben wie z.B.</t>
  </si>
  <si>
    <t>3. Sachkosten (Material, Gebühren, z.B. Sonderkonto, KSK, GEMA, etc.)</t>
  </si>
  <si>
    <t>Wie muss die Kosten- und Finanzierungskalkulation aussehen (Finanzierungsseite)?</t>
  </si>
  <si>
    <t>Auf der Finanzierungsseite stehen alle Einnahmen und Deckungsmittel wie z.B.</t>
  </si>
  <si>
    <t>1. geplante und erwartete Einnahmen (Eintrittskarten, Publikationsverkauf, etc.)</t>
  </si>
  <si>
    <t>2. Eigenanteil (nur Barmittel, keine Eigenleistungen)</t>
  </si>
  <si>
    <t>3. Drittmittel (beantragte Förderungen durch Stiftungen, Sponsoren, externe Förderprogramme)</t>
  </si>
  <si>
    <t>4. Drittmittel (bewilligte Förderungen durch Stiftungen, Sponsoren, externe Förderprogramme)</t>
  </si>
  <si>
    <t xml:space="preserve">Bitte beachten Sie:
Ob die Gesamtsumme der Kosten als Brutto oder Netto im Finanzierungsplan ausgewiesen wird,
ist auf die Vorsteuerabzugsberechtigung zurückzuführen. 
• Angabe der Beträge in Brutto: Vorsteuerabzugsberechtigung liegt nicht vor.
• Angabe der Beträge in Netto: Vorsteuerabzugsberechtigung liegt vor 
(Bitte legen Sie einen Nachweis darüber bei). Bitte beachten Sie: Die Steuerbeträge sind hier nicht zuwendungsfähig
</t>
  </si>
  <si>
    <t>Bei dringenden Fragen wenden Sie sich bitte an</t>
  </si>
  <si>
    <t>Leonora Wirth</t>
  </si>
  <si>
    <t>Projektförderung Fachbereich Kunst, Kultur und Geschichte, Bezirksamt Mitte von Berlin</t>
  </si>
  <si>
    <t>Tel.: 030 9018 33503</t>
  </si>
  <si>
    <t>E-Mail: projektfoerderung@ba-mitte.berlin.de</t>
  </si>
  <si>
    <t>Bitte nutzen Sie für einen eigenen Kosten- und Finanzierungsplan das Muster auf dem folgenden Blatt</t>
  </si>
  <si>
    <t>Gern können Sie bei Bedarf weitere Zeilen hinzufügen.</t>
  </si>
  <si>
    <t>Verwendungsnachweis</t>
  </si>
  <si>
    <t>Zwischennachweis</t>
  </si>
  <si>
    <t>Bitte auswählen</t>
  </si>
  <si>
    <t>Vorzeitiger Maßnahmebeginn bewilligt?</t>
  </si>
  <si>
    <t>nein</t>
  </si>
  <si>
    <t>ja, am</t>
  </si>
  <si>
    <t>Abschluss am</t>
  </si>
  <si>
    <t>I. Sachbericht</t>
  </si>
  <si>
    <t>siehe Anlagen</t>
  </si>
  <si>
    <t>II. Zahlenmäßiger Nachweis  (Belegliste)</t>
  </si>
  <si>
    <t>III. Verwendungsnachweis</t>
  </si>
  <si>
    <t>Einnahmen</t>
  </si>
  <si>
    <t>Tatsächliche Einnahmen</t>
  </si>
  <si>
    <t>Abweichungen</t>
  </si>
  <si>
    <t xml:space="preserve">bewilligte Fördermittel** </t>
  </si>
  <si>
    <t>Gesamtsumme Einnahmen</t>
  </si>
  <si>
    <t>Ausgaben</t>
  </si>
  <si>
    <t>Tatsächliche Ausgaben</t>
  </si>
  <si>
    <t>in %</t>
  </si>
  <si>
    <t>Gesamtsumme Ausgaben</t>
  </si>
  <si>
    <t>Differenz</t>
  </si>
  <si>
    <t>IV. Bestätigungen</t>
  </si>
  <si>
    <t>Es wird bestätigt, dass</t>
  </si>
  <si>
    <t>- die Eintragungen un der Abschluss richtig und vollständig sind,</t>
  </si>
  <si>
    <t>- die Ausgaben notwendig waren,</t>
  </si>
  <si>
    <t>- wirtschaftlich und sparsam verfahren worden ist und</t>
  </si>
  <si>
    <t>- die Angaben mit den Büchern und Belegen übereinstimmen</t>
  </si>
  <si>
    <t>Datum</t>
  </si>
  <si>
    <t>Projekttitel</t>
  </si>
  <si>
    <t>Zuwendungsempfänger*in</t>
  </si>
  <si>
    <t>Bewilligungszeitraum (Datum von/bis)</t>
  </si>
  <si>
    <t>Beantragte Fördermittel</t>
  </si>
  <si>
    <t>Personal- und Honorarkosten</t>
  </si>
  <si>
    <t xml:space="preserve">A Personal und Honorar </t>
  </si>
  <si>
    <t>Einnahmen/Eigenmittel Antragsteller**</t>
  </si>
  <si>
    <t>Geplante bewilligte  Einnahmen lt. Finanzierungsplan</t>
  </si>
  <si>
    <t>Geplante bewilligte  Ausgaben lt. Finanzierungsplan</t>
  </si>
  <si>
    <t>Rechtsverbindliche Unterschrift des*r Zuwendungsempfängers*in</t>
  </si>
  <si>
    <r>
      <t xml:space="preserve">Zuwendungsbescheid </t>
    </r>
    <r>
      <rPr>
        <b/>
        <sz val="10"/>
        <color theme="1"/>
        <rFont val="Berlin Type Office"/>
        <family val="2"/>
      </rPr>
      <t>vom</t>
    </r>
  </si>
  <si>
    <t xml:space="preserve">1. Personalkosten: Der zu zahlende Mindestlohn beträgt im Jahr 2027 14,60 € brutto. </t>
  </si>
  <si>
    <r>
      <t xml:space="preserve">Bitte füllen Sie </t>
    </r>
    <r>
      <rPr>
        <b/>
        <sz val="10"/>
        <rFont val="Berlin Type Office"/>
        <family val="2"/>
      </rPr>
      <t>ZUR ANTRAGSTELLUNG NUR</t>
    </r>
    <r>
      <rPr>
        <sz val="10"/>
        <rFont val="Berlin Type Office"/>
        <family val="2"/>
      </rPr>
      <t xml:space="preserve"> das zweite grün markierte Tabellenblatt "2.Kosten- und Finanzierungsplan" aus.</t>
    </r>
  </si>
  <si>
    <t>Was muss ich zur ANTRAGSTELLUNG beachten?</t>
  </si>
  <si>
    <t>Detaillierte Informationen zum Umgang mit Zuwendungsmitteln werden im Dokument  "Allgemeine Grundsätze zum Umgang mit Fördermitteln" und "Förderrichtlinien" gegeben.</t>
  </si>
  <si>
    <t>Der Kosten- und Finanzierungsplan muss ausgeglichen sein, d.h. die Gesamtsumme der Einnahmen muss mit der Gesamtsumme der Ausgaben und der beantragten Fördersumme deckungsgleich sein.</t>
  </si>
  <si>
    <t xml:space="preserve">Drucken Sie den Finanzierungsplan aus und reichen diesen zusammen mit dem Antrag unterschrieben ein. Speichern Sie sich Ihre Datei an einem sicheren Ort um diesen zur Durchführung des Projektes diese weiterzuverwenden. </t>
  </si>
  <si>
    <t xml:space="preserve">Verwendungsnachweis </t>
  </si>
  <si>
    <t>Berliner Projektfonds Kulturelle Bildung (BPKB) - Fördersäule 3</t>
  </si>
  <si>
    <t>Achtung dieser Verwendungsnachweis generiert sich automatisch aus den Angaben der vorderen Tabellenblätter. Bitte füllen Sie nur die Angaben in der ersten Tabelle (orange markiert) aus.</t>
  </si>
  <si>
    <t xml:space="preserve">** ACHTUNG: Ihr festgelegter Eigenanteil bleibt zwingend als Mindestbetrag bestehen. Verringerungen der Gesamtausgaben werden von der Förderung  abgezogen. Wenn sich Zuwendungen Dritter ändern (z.B. Erhöhung, Verringerung, Zweckbindung), informieren Sie uns bitte frühzeitig. </t>
  </si>
  <si>
    <t>5. beantragte Förderung durch den Projektfonds Kulturelle Bildung - Fördersäule 3</t>
  </si>
  <si>
    <t>AUSGABENSEITE</t>
  </si>
  <si>
    <t>EINNAHMENSEITE</t>
  </si>
  <si>
    <t>D Drittmittel (Bitte vermerken, ob Drittmittel beantragt oder bewilligt sind)</t>
  </si>
  <si>
    <t>ich nicht zum Vorsteuerabzug berechtigt bin. Es wurden nur Bruttobeträge eingetragen</t>
  </si>
  <si>
    <t>ich zum Vorsteuerabzug berechtigt bin und einen Nachweis beigefügt habe. Es wurden nur Nettobeiträge angegeben.</t>
  </si>
  <si>
    <t>Unterschrift</t>
  </si>
  <si>
    <t>ACHTUNG DIESES TABELLENBLATT IST ERST ZUM PROJEKTABSCHLUSS AUSZUFÜLLEN, NICHT ZUR ANTRAGSTELLUNG!</t>
  </si>
  <si>
    <t>2. Honorare (z.B. Produktionsleitung, künstlerische Assistenz, Dokumentation, ) für künstlerische und kulturpädagogische Leistungen gibt es eine Honoarvorgabe von maximal 40,00 € pro Zeitstunde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</si>
</sst>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407]_-;\-* #,##0.00\ [$€-407]_-;_-* \-??\ [$€-407]_-;_-@_-"/>
    <numFmt numFmtId="165" formatCode="_-* #,##0.00&quot; €&quot;_-;\-* #,##0.00&quot; €&quot;_-;_-* \-??&quot; €&quot;_-;_-@_-"/>
    <numFmt numFmtId="166" formatCode="dd/mm/yy;@"/>
    <numFmt numFmtId="167" formatCode="dd&quot;.&quot;mm&quot;.&quot;yyyy"/>
    <numFmt numFmtId="168" formatCode="#,##0.00\ &quot;€&quot;"/>
    <numFmt numFmtId="169" formatCode="_-* #,##0.00\ [$€-407]_-;\-* #,##0.00\ [$€-407]_-;_-* &quot;-&quot;??\ [$€-407]_-;_-@_-"/>
  </numFmts>
  <fonts count="30">
    <font>
      <sz val="12"/>
      <color theme="1"/>
      <name val="Aptos Narrow"/>
      <family val="2"/>
      <charset val="1"/>
    </font>
    <font>
      <sz val="10"/>
      <color theme="1"/>
      <name val="Berlin Type"/>
      <family val="2"/>
      <charset val="1"/>
    </font>
    <font>
      <sz val="12"/>
      <color theme="1"/>
      <name val="Berlin Type"/>
      <charset val="1"/>
    </font>
    <font>
      <b/>
      <sz val="10"/>
      <name val="Arial"/>
      <family val="2"/>
      <charset val="1"/>
    </font>
    <font>
      <sz val="10"/>
      <color theme="1"/>
      <name val="Berlin Type"/>
      <charset val="1"/>
    </font>
    <font>
      <b/>
      <sz val="10"/>
      <color theme="1"/>
      <name val="Berlin Type"/>
      <charset val="1"/>
    </font>
    <font>
      <b/>
      <sz val="10"/>
      <color theme="1"/>
      <name val="Berlin Type"/>
      <family val="2"/>
      <charset val="1"/>
    </font>
    <font>
      <sz val="11"/>
      <color theme="1"/>
      <name val="Berlin Type"/>
      <charset val="1"/>
    </font>
    <font>
      <sz val="6"/>
      <name val="Arial"/>
      <family val="2"/>
      <charset val="1"/>
    </font>
    <font>
      <sz val="12"/>
      <color theme="1"/>
      <name val="Aptos Narrow"/>
      <family val="2"/>
      <charset val="1"/>
    </font>
    <font>
      <b/>
      <sz val="10"/>
      <color theme="1"/>
      <name val="Berlin Type"/>
      <family val="2"/>
    </font>
    <font>
      <b/>
      <u/>
      <sz val="14"/>
      <name val="Berlin Type Office"/>
      <family val="2"/>
    </font>
    <font>
      <sz val="12"/>
      <color theme="1"/>
      <name val="Berlin Type Office"/>
      <family val="2"/>
    </font>
    <font>
      <sz val="14"/>
      <name val="Berlin Type Office"/>
      <family val="2"/>
    </font>
    <font>
      <b/>
      <sz val="11"/>
      <color rgb="FFFF0000"/>
      <name val="Berlin Type Office"/>
      <family val="2"/>
    </font>
    <font>
      <i/>
      <sz val="10"/>
      <color rgb="FF000000"/>
      <name val="Berlin Type Office"/>
      <family val="2"/>
    </font>
    <font>
      <b/>
      <sz val="10"/>
      <color rgb="FF000000"/>
      <name val="Berlin Type Office"/>
      <family val="2"/>
    </font>
    <font>
      <b/>
      <sz val="9"/>
      <color rgb="FF000000"/>
      <name val="Berlin Type Office"/>
      <family val="2"/>
    </font>
    <font>
      <b/>
      <sz val="11"/>
      <color rgb="FF000000"/>
      <name val="Berlin Type Office"/>
      <family val="2"/>
    </font>
    <font>
      <b/>
      <sz val="10"/>
      <color theme="1"/>
      <name val="Berlin Type Office"/>
      <family val="2"/>
    </font>
    <font>
      <b/>
      <sz val="11"/>
      <color theme="1"/>
      <name val="Berlin Type Office"/>
      <family val="2"/>
    </font>
    <font>
      <b/>
      <sz val="18"/>
      <color theme="1"/>
      <name val="Berlin Type Office"/>
      <family val="2"/>
    </font>
    <font>
      <b/>
      <sz val="10"/>
      <name val="Berlin Type Office"/>
      <family val="2"/>
    </font>
    <font>
      <sz val="10"/>
      <name val="Berlin Type Office"/>
      <family val="2"/>
    </font>
    <font>
      <sz val="10"/>
      <color theme="1"/>
      <name val="Berlin Type Office"/>
      <family val="2"/>
    </font>
    <font>
      <b/>
      <u/>
      <sz val="14"/>
      <color theme="1"/>
      <name val="Berlin Type"/>
      <family val="2"/>
    </font>
    <font>
      <sz val="12"/>
      <color theme="1"/>
      <name val="Berlin Type"/>
      <family val="2"/>
    </font>
    <font>
      <b/>
      <sz val="12"/>
      <color theme="1"/>
      <name val="Berlin Type"/>
      <family val="2"/>
    </font>
    <font>
      <sz val="10"/>
      <color rgb="FF000000"/>
      <name val="Aptos Narrow"/>
    </font>
    <font>
      <b/>
      <sz val="10"/>
      <color rgb="FFFF0000"/>
      <name val="Berlin Type"/>
      <family val="2"/>
    </font>
  </fonts>
  <fills count="22">
    <fill>
      <patternFill patternType="none"/>
    </fill>
    <fill>
      <patternFill patternType="gray125"/>
    </fill>
    <fill>
      <patternFill patternType="solid">
        <fgColor theme="9" tint="0.59987182226020086"/>
        <bgColor rgb="FFB5E6A2"/>
      </patternFill>
    </fill>
    <fill>
      <patternFill patternType="solid">
        <fgColor rgb="FFB5E6A2"/>
        <bgColor rgb="FFB4E5A2"/>
      </patternFill>
    </fill>
    <fill>
      <patternFill patternType="solid">
        <fgColor theme="4" tint="0.59987182226020086"/>
        <bgColor rgb="FF96DCF8"/>
      </patternFill>
    </fill>
    <fill>
      <patternFill patternType="solid">
        <fgColor theme="7" tint="0.59987182226020086"/>
        <bgColor rgb="FF83CBEB"/>
      </patternFill>
    </fill>
    <fill>
      <patternFill patternType="solid">
        <fgColor theme="6" tint="0.39988402966399123"/>
        <bgColor rgb="FF92D050"/>
      </patternFill>
    </fill>
    <fill>
      <patternFill patternType="solid">
        <fgColor theme="5" tint="0.39988402966399123"/>
        <bgColor rgb="FFFF8080"/>
      </patternFill>
    </fill>
    <fill>
      <patternFill patternType="solid">
        <fgColor rgb="FF92D050"/>
        <bgColor rgb="FFB4E5A2"/>
      </patternFill>
    </fill>
    <fill>
      <patternFill patternType="solid">
        <fgColor rgb="FFFFFFCC"/>
        <bgColor rgb="FFFFFFFF"/>
      </patternFill>
    </fill>
    <fill>
      <patternFill patternType="solid">
        <fgColor rgb="FFFFC000"/>
        <bgColor rgb="FFFF9900"/>
      </patternFill>
    </fill>
    <fill>
      <patternFill patternType="solid">
        <fgColor theme="5" tint="0.79989013336588644"/>
        <bgColor rgb="FFFFFFCC"/>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CC"/>
        <bgColor indexed="64"/>
      </patternFill>
    </fill>
    <fill>
      <patternFill patternType="solid">
        <fgColor theme="5" tint="0.59999389629810485"/>
        <bgColor indexed="64"/>
      </patternFill>
    </fill>
    <fill>
      <patternFill patternType="solid">
        <fgColor theme="9" tint="0.79998168889431442"/>
        <bgColor rgb="FF000000"/>
      </patternFill>
    </fill>
    <fill>
      <patternFill patternType="solid">
        <fgColor theme="5" tint="0.59999389629810485"/>
        <bgColor rgb="FFFFFFCC"/>
      </patternFill>
    </fill>
    <fill>
      <patternFill patternType="solid">
        <fgColor theme="8" tint="0.79998168889431442"/>
        <bgColor indexed="64"/>
      </patternFill>
    </fill>
    <fill>
      <patternFill patternType="solid">
        <fgColor theme="5" tint="0.79998168889431442"/>
        <bgColor rgb="FF83CBEB"/>
      </patternFill>
    </fill>
    <fill>
      <patternFill patternType="solid">
        <fgColor rgb="FFFFFFCC"/>
        <bgColor rgb="FF92D050"/>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indexed="64"/>
      </bottom>
      <diagonal/>
    </border>
    <border>
      <left/>
      <right style="thin">
        <color indexed="64"/>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
      <left/>
      <right/>
      <top style="medium">
        <color indexed="64"/>
      </top>
      <bottom style="medium">
        <color indexed="64"/>
      </bottom>
      <diagonal/>
    </border>
  </borders>
  <cellStyleXfs count="2">
    <xf numFmtId="0" fontId="0" fillId="0" borderId="0"/>
    <xf numFmtId="165" fontId="9" fillId="0" borderId="0" applyBorder="0" applyProtection="0"/>
  </cellStyleXfs>
  <cellXfs count="228">
    <xf numFmtId="0" fontId="0" fillId="0" borderId="0" xfId="0"/>
    <xf numFmtId="0" fontId="1" fillId="0" borderId="0" xfId="0" applyFont="1" applyProtection="1">
      <protection locked="0"/>
    </xf>
    <xf numFmtId="0" fontId="1" fillId="0" borderId="1" xfId="0" applyFont="1" applyBorder="1" applyProtection="1">
      <protection locked="0"/>
    </xf>
    <xf numFmtId="165" fontId="1" fillId="0" borderId="0" xfId="1" applyFont="1" applyBorder="1" applyAlignment="1" applyProtection="1"/>
    <xf numFmtId="165" fontId="6" fillId="9" borderId="1" xfId="1" applyFont="1" applyFill="1" applyBorder="1" applyAlignment="1" applyProtection="1">
      <alignment horizontal="left"/>
    </xf>
    <xf numFmtId="165" fontId="1" fillId="9" borderId="5" xfId="1" applyFont="1" applyFill="1" applyBorder="1" applyAlignment="1" applyProtection="1">
      <alignment wrapText="1"/>
    </xf>
    <xf numFmtId="165" fontId="1" fillId="9" borderId="7" xfId="1" applyFont="1" applyFill="1" applyBorder="1" applyAlignment="1" applyProtection="1"/>
    <xf numFmtId="165" fontId="0" fillId="0" borderId="0" xfId="1" applyFont="1" applyBorder="1" applyAlignment="1" applyProtection="1"/>
    <xf numFmtId="165" fontId="6" fillId="9" borderId="1" xfId="1" applyFont="1" applyFill="1" applyBorder="1" applyAlignment="1" applyProtection="1"/>
    <xf numFmtId="0" fontId="1" fillId="0" borderId="1" xfId="0" applyFont="1" applyBorder="1" applyAlignment="1" applyProtection="1">
      <alignment horizontal="left"/>
      <protection locked="0"/>
    </xf>
    <xf numFmtId="165" fontId="1" fillId="9" borderId="1" xfId="1" applyFont="1" applyFill="1" applyBorder="1" applyAlignment="1" applyProtection="1"/>
    <xf numFmtId="0" fontId="12" fillId="0" borderId="0" xfId="0" applyFont="1"/>
    <xf numFmtId="165" fontId="20" fillId="9" borderId="16" xfId="1" applyFont="1" applyFill="1" applyBorder="1" applyAlignment="1" applyProtection="1">
      <alignment wrapText="1"/>
    </xf>
    <xf numFmtId="165" fontId="20" fillId="9" borderId="24" xfId="1" applyFont="1" applyFill="1" applyBorder="1" applyAlignment="1" applyProtection="1">
      <alignment wrapText="1"/>
    </xf>
    <xf numFmtId="165" fontId="20" fillId="9" borderId="25" xfId="1" applyFont="1" applyFill="1" applyBorder="1" applyAlignment="1" applyProtection="1">
      <alignment wrapText="1"/>
    </xf>
    <xf numFmtId="0" fontId="21" fillId="0" borderId="0" xfId="0" applyFont="1" applyAlignment="1">
      <alignment horizontal="center"/>
    </xf>
    <xf numFmtId="49" fontId="23" fillId="0" borderId="0" xfId="0" applyNumberFormat="1" applyFont="1" applyAlignment="1">
      <alignment horizontal="left" vertical="center" indent="4"/>
    </xf>
    <xf numFmtId="49" fontId="24" fillId="0" borderId="0" xfId="0" applyNumberFormat="1" applyFont="1" applyAlignment="1">
      <alignment horizontal="left" vertical="center" indent="4"/>
    </xf>
    <xf numFmtId="49" fontId="24" fillId="0" borderId="0" xfId="0" applyNumberFormat="1" applyFont="1" applyAlignment="1">
      <alignment horizontal="left" indent="4"/>
    </xf>
    <xf numFmtId="49" fontId="23" fillId="0" borderId="0" xfId="0" applyNumberFormat="1" applyFont="1" applyAlignment="1">
      <alignment horizontal="left" vertical="center" wrapText="1" indent="4"/>
    </xf>
    <xf numFmtId="49" fontId="24" fillId="0" borderId="0" xfId="0" applyNumberFormat="1" applyFont="1"/>
    <xf numFmtId="49" fontId="23" fillId="0" borderId="0" xfId="0" applyNumberFormat="1" applyFont="1" applyAlignment="1">
      <alignment horizontal="left" indent="4"/>
    </xf>
    <xf numFmtId="0" fontId="24" fillId="0" borderId="0" xfId="0" applyFont="1" applyAlignment="1">
      <alignment horizontal="left" vertical="center" indent="4"/>
    </xf>
    <xf numFmtId="0" fontId="23" fillId="0" borderId="0" xfId="0" applyFont="1" applyAlignment="1">
      <alignment horizontal="left" vertical="center" indent="4"/>
    </xf>
    <xf numFmtId="0" fontId="24" fillId="0" borderId="0" xfId="0" applyFont="1"/>
    <xf numFmtId="49" fontId="22" fillId="17" borderId="0" xfId="0" applyNumberFormat="1" applyFont="1" applyFill="1" applyAlignment="1">
      <alignment horizontal="left" vertical="center" indent="2"/>
    </xf>
    <xf numFmtId="0" fontId="22" fillId="17" borderId="0" xfId="0" applyFont="1" applyFill="1" applyAlignment="1">
      <alignment horizontal="left" vertical="center" indent="2"/>
    </xf>
    <xf numFmtId="49" fontId="15" fillId="0" borderId="0" xfId="0" applyNumberFormat="1" applyFont="1" applyAlignment="1">
      <alignment horizontal="left" vertical="center" wrapText="1" indent="4"/>
    </xf>
    <xf numFmtId="164" fontId="1" fillId="0" borderId="20" xfId="0" applyNumberFormat="1" applyFont="1" applyBorder="1" applyProtection="1">
      <protection locked="0"/>
    </xf>
    <xf numFmtId="0" fontId="1" fillId="0" borderId="0" xfId="0" applyFont="1" applyProtection="1"/>
    <xf numFmtId="0" fontId="3" fillId="0" borderId="1" xfId="0" applyFont="1" applyBorder="1" applyAlignment="1" applyProtection="1">
      <alignment horizontal="left"/>
    </xf>
    <xf numFmtId="164" fontId="1" fillId="0" borderId="0" xfId="0" applyNumberFormat="1" applyFont="1" applyProtection="1"/>
    <xf numFmtId="0" fontId="5" fillId="0" borderId="1" xfId="0" applyFont="1" applyBorder="1" applyProtection="1"/>
    <xf numFmtId="0" fontId="6" fillId="2" borderId="1" xfId="0" applyFont="1" applyFill="1" applyBorder="1" applyAlignment="1" applyProtection="1">
      <alignment horizontal="left"/>
    </xf>
    <xf numFmtId="0" fontId="10" fillId="3" borderId="19" xfId="0" applyFont="1" applyFill="1" applyBorder="1" applyProtection="1"/>
    <xf numFmtId="0" fontId="10" fillId="3" borderId="1" xfId="0" applyFont="1" applyFill="1" applyBorder="1" applyProtection="1"/>
    <xf numFmtId="0" fontId="10" fillId="3" borderId="1" xfId="0" applyFont="1" applyFill="1" applyBorder="1" applyAlignment="1" applyProtection="1">
      <alignment wrapText="1"/>
    </xf>
    <xf numFmtId="164" fontId="10" fillId="3" borderId="20" xfId="0" applyNumberFormat="1" applyFont="1" applyFill="1" applyBorder="1" applyProtection="1"/>
    <xf numFmtId="0" fontId="1" fillId="0" borderId="19" xfId="0" applyFont="1" applyBorder="1" applyProtection="1"/>
    <xf numFmtId="164" fontId="1" fillId="0" borderId="20" xfId="0" applyNumberFormat="1" applyFont="1" applyBorder="1" applyProtection="1"/>
    <xf numFmtId="0" fontId="10" fillId="3" borderId="1" xfId="0" applyFont="1" applyFill="1" applyBorder="1" applyAlignment="1" applyProtection="1">
      <alignment horizontal="right"/>
    </xf>
    <xf numFmtId="0" fontId="10" fillId="0" borderId="0" xfId="0" applyFont="1" applyProtection="1"/>
    <xf numFmtId="0" fontId="10" fillId="4" borderId="19" xfId="0" applyFont="1" applyFill="1" applyBorder="1" applyProtection="1"/>
    <xf numFmtId="0" fontId="10" fillId="4" borderId="1" xfId="0" applyFont="1" applyFill="1" applyBorder="1" applyProtection="1"/>
    <xf numFmtId="164" fontId="10" fillId="4" borderId="20" xfId="0" applyNumberFormat="1" applyFont="1" applyFill="1" applyBorder="1" applyProtection="1"/>
    <xf numFmtId="0" fontId="10" fillId="4" borderId="21" xfId="0" applyFont="1" applyFill="1" applyBorder="1" applyProtection="1"/>
    <xf numFmtId="0" fontId="10" fillId="4" borderId="26" xfId="0" applyFont="1" applyFill="1" applyBorder="1" applyProtection="1"/>
    <xf numFmtId="0" fontId="10" fillId="4" borderId="26" xfId="0" applyFont="1" applyFill="1" applyBorder="1" applyAlignment="1" applyProtection="1">
      <alignment horizontal="right"/>
    </xf>
    <xf numFmtId="164" fontId="10" fillId="4" borderId="23" xfId="0" applyNumberFormat="1" applyFont="1" applyFill="1" applyBorder="1" applyProtection="1"/>
    <xf numFmtId="0" fontId="0" fillId="0" borderId="0" xfId="0" applyProtection="1"/>
    <xf numFmtId="0" fontId="10" fillId="20" borderId="19" xfId="0" applyFont="1" applyFill="1" applyBorder="1" applyAlignment="1" applyProtection="1">
      <alignment horizontal="left"/>
    </xf>
    <xf numFmtId="0" fontId="10" fillId="20" borderId="1" xfId="0" applyFont="1" applyFill="1" applyBorder="1" applyAlignment="1" applyProtection="1">
      <alignment horizontal="left"/>
    </xf>
    <xf numFmtId="0" fontId="10" fillId="20" borderId="20" xfId="0" applyFont="1" applyFill="1" applyBorder="1" applyAlignment="1" applyProtection="1">
      <alignment horizontal="left"/>
    </xf>
    <xf numFmtId="0" fontId="10" fillId="20" borderId="19" xfId="0" applyFont="1" applyFill="1" applyBorder="1" applyProtection="1"/>
    <xf numFmtId="0" fontId="10" fillId="20" borderId="1" xfId="0" applyFont="1" applyFill="1" applyBorder="1" applyAlignment="1" applyProtection="1">
      <alignment horizontal="right"/>
    </xf>
    <xf numFmtId="164" fontId="10" fillId="20" borderId="20" xfId="0" applyNumberFormat="1" applyFont="1" applyFill="1" applyBorder="1" applyProtection="1"/>
    <xf numFmtId="0" fontId="1" fillId="0" borderId="19" xfId="0" applyFont="1" applyBorder="1" applyAlignment="1" applyProtection="1">
      <alignment horizontal="right"/>
    </xf>
    <xf numFmtId="0" fontId="1" fillId="0" borderId="1" xfId="0" applyFont="1" applyBorder="1" applyAlignment="1" applyProtection="1">
      <alignment horizontal="right"/>
    </xf>
    <xf numFmtId="0" fontId="10" fillId="21" borderId="19" xfId="0" applyFont="1" applyFill="1" applyBorder="1" applyAlignment="1" applyProtection="1">
      <alignment horizontal="left"/>
    </xf>
    <xf numFmtId="0" fontId="10" fillId="21" borderId="1" xfId="0" applyFont="1" applyFill="1" applyBorder="1" applyAlignment="1" applyProtection="1">
      <alignment horizontal="left"/>
    </xf>
    <xf numFmtId="0" fontId="10" fillId="21" borderId="20" xfId="0" applyFont="1" applyFill="1" applyBorder="1" applyAlignment="1" applyProtection="1">
      <alignment horizontal="left"/>
    </xf>
    <xf numFmtId="0" fontId="10" fillId="21" borderId="21" xfId="0" applyFont="1" applyFill="1" applyBorder="1" applyProtection="1"/>
    <xf numFmtId="0" fontId="10" fillId="21" borderId="26" xfId="0" applyFont="1" applyFill="1" applyBorder="1" applyAlignment="1" applyProtection="1">
      <alignment horizontal="left"/>
    </xf>
    <xf numFmtId="0" fontId="10" fillId="21" borderId="26" xfId="0" applyFont="1" applyFill="1" applyBorder="1" applyAlignment="1" applyProtection="1">
      <alignment horizontal="right"/>
    </xf>
    <xf numFmtId="164" fontId="10" fillId="21" borderId="23" xfId="0" applyNumberFormat="1" applyFont="1" applyFill="1" applyBorder="1" applyProtection="1"/>
    <xf numFmtId="164" fontId="1" fillId="7" borderId="0" xfId="0" applyNumberFormat="1" applyFont="1" applyFill="1" applyProtection="1"/>
    <xf numFmtId="169" fontId="6" fillId="0" borderId="14" xfId="0" applyNumberFormat="1" applyFont="1" applyBorder="1" applyProtection="1"/>
    <xf numFmtId="0" fontId="26" fillId="0" borderId="0" xfId="0" applyFont="1" applyProtection="1"/>
    <xf numFmtId="0" fontId="8" fillId="0" borderId="0" xfId="0" applyFont="1" applyProtection="1"/>
    <xf numFmtId="0" fontId="4" fillId="0" borderId="1" xfId="0" applyFont="1" applyBorder="1" applyAlignment="1" applyProtection="1">
      <alignment horizontal="left"/>
      <protection locked="0"/>
    </xf>
    <xf numFmtId="0" fontId="1" fillId="0" borderId="0" xfId="0" applyFont="1" applyAlignment="1" applyProtection="1">
      <alignment horizontal="left"/>
      <protection locked="0"/>
    </xf>
    <xf numFmtId="0" fontId="25" fillId="0" borderId="1" xfId="0" applyFont="1" applyBorder="1" applyAlignment="1" applyProtection="1">
      <alignment horizontal="center"/>
    </xf>
    <xf numFmtId="0" fontId="26" fillId="0" borderId="0" xfId="0" applyFont="1" applyBorder="1" applyAlignment="1" applyProtection="1">
      <alignment horizontal="center"/>
    </xf>
    <xf numFmtId="0" fontId="2" fillId="0" borderId="0" xfId="0" applyFont="1" applyBorder="1" applyAlignment="1" applyProtection="1">
      <alignment horizontal="center"/>
    </xf>
    <xf numFmtId="0" fontId="1" fillId="0" borderId="0" xfId="0" applyFont="1" applyBorder="1" applyAlignment="1" applyProtection="1">
      <alignment horizontal="left"/>
    </xf>
    <xf numFmtId="0" fontId="27" fillId="13" borderId="16" xfId="0" applyFont="1" applyFill="1" applyBorder="1" applyAlignment="1" applyProtection="1">
      <alignment horizontal="center"/>
    </xf>
    <xf numFmtId="0" fontId="27" fillId="13" borderId="24" xfId="0" applyFont="1" applyFill="1" applyBorder="1" applyAlignment="1" applyProtection="1">
      <alignment horizontal="center"/>
    </xf>
    <xf numFmtId="0" fontId="27" fillId="13" borderId="25" xfId="0" applyFont="1" applyFill="1" applyBorder="1" applyAlignment="1" applyProtection="1">
      <alignment horizontal="center"/>
    </xf>
    <xf numFmtId="0" fontId="6" fillId="2" borderId="19" xfId="0" applyFont="1" applyFill="1" applyBorder="1" applyAlignment="1" applyProtection="1">
      <alignment horizontal="left"/>
    </xf>
    <xf numFmtId="0" fontId="6" fillId="2" borderId="1" xfId="0" applyFont="1" applyFill="1" applyBorder="1" applyAlignment="1" applyProtection="1">
      <alignment horizontal="left"/>
    </xf>
    <xf numFmtId="0" fontId="6" fillId="2" borderId="20" xfId="0" applyFont="1" applyFill="1" applyBorder="1" applyAlignment="1" applyProtection="1">
      <alignment horizontal="left"/>
    </xf>
    <xf numFmtId="0" fontId="6" fillId="4" borderId="19" xfId="0" applyFont="1" applyFill="1" applyBorder="1" applyAlignment="1" applyProtection="1">
      <alignment horizontal="left"/>
    </xf>
    <xf numFmtId="0" fontId="6" fillId="4" borderId="1" xfId="0" applyFont="1" applyFill="1" applyBorder="1" applyAlignment="1" applyProtection="1">
      <alignment horizontal="left"/>
    </xf>
    <xf numFmtId="0" fontId="6" fillId="4" borderId="20" xfId="0" applyFont="1" applyFill="1" applyBorder="1" applyAlignment="1" applyProtection="1">
      <alignment horizontal="left"/>
    </xf>
    <xf numFmtId="0" fontId="7" fillId="0" borderId="33" xfId="0" applyFont="1" applyBorder="1" applyAlignment="1" applyProtection="1">
      <alignment horizontal="center"/>
    </xf>
    <xf numFmtId="0" fontId="6" fillId="20" borderId="19" xfId="0" applyFont="1" applyFill="1" applyBorder="1" applyAlignment="1" applyProtection="1">
      <alignment horizontal="left"/>
    </xf>
    <xf numFmtId="0" fontId="6" fillId="20" borderId="1" xfId="0" applyFont="1" applyFill="1" applyBorder="1" applyAlignment="1" applyProtection="1">
      <alignment horizontal="left"/>
    </xf>
    <xf numFmtId="0" fontId="6" fillId="20" borderId="20" xfId="0" applyFont="1" applyFill="1" applyBorder="1" applyAlignment="1" applyProtection="1">
      <alignment horizontal="left"/>
    </xf>
    <xf numFmtId="0" fontId="6" fillId="7" borderId="0" xfId="0" applyFont="1" applyFill="1" applyBorder="1" applyAlignment="1" applyProtection="1">
      <alignment horizontal="right"/>
    </xf>
    <xf numFmtId="0" fontId="6" fillId="8" borderId="7" xfId="0" applyFont="1" applyFill="1" applyBorder="1" applyAlignment="1" applyProtection="1">
      <alignment horizontal="left"/>
    </xf>
    <xf numFmtId="0" fontId="0" fillId="0" borderId="15" xfId="0" applyBorder="1" applyProtection="1"/>
    <xf numFmtId="0" fontId="27" fillId="19" borderId="16" xfId="0" applyFont="1" applyFill="1" applyBorder="1" applyAlignment="1" applyProtection="1">
      <alignment horizontal="center"/>
    </xf>
    <xf numFmtId="0" fontId="27" fillId="19" borderId="24" xfId="0" applyFont="1" applyFill="1" applyBorder="1" applyAlignment="1" applyProtection="1">
      <alignment horizontal="center"/>
    </xf>
    <xf numFmtId="0" fontId="27" fillId="19" borderId="25" xfId="0" applyFont="1" applyFill="1" applyBorder="1" applyAlignment="1" applyProtection="1">
      <alignment horizontal="center"/>
    </xf>
    <xf numFmtId="0" fontId="6" fillId="21" borderId="19" xfId="0" applyFont="1" applyFill="1" applyBorder="1" applyAlignment="1" applyProtection="1">
      <alignment horizontal="left"/>
    </xf>
    <xf numFmtId="0" fontId="6" fillId="21" borderId="1" xfId="0" applyFont="1" applyFill="1" applyBorder="1" applyAlignment="1" applyProtection="1">
      <alignment horizontal="left"/>
    </xf>
    <xf numFmtId="0" fontId="6" fillId="21" borderId="20" xfId="0" applyFont="1" applyFill="1" applyBorder="1" applyAlignment="1" applyProtection="1">
      <alignment horizontal="left"/>
    </xf>
    <xf numFmtId="0" fontId="25" fillId="0" borderId="12" xfId="0" applyFont="1" applyBorder="1" applyAlignment="1" applyProtection="1">
      <alignment horizontal="center"/>
    </xf>
    <xf numFmtId="0" fontId="3" fillId="0" borderId="1" xfId="0" applyFont="1" applyBorder="1" applyAlignment="1" applyProtection="1">
      <alignment horizontal="left"/>
    </xf>
    <xf numFmtId="0" fontId="4" fillId="0" borderId="1" xfId="0" applyFont="1" applyBorder="1" applyAlignment="1" applyProtection="1">
      <alignment horizontal="left"/>
    </xf>
    <xf numFmtId="0" fontId="5" fillId="0" borderId="1" xfId="0" applyFont="1" applyBorder="1" applyAlignment="1" applyProtection="1">
      <alignment horizontal="left"/>
    </xf>
    <xf numFmtId="0" fontId="5" fillId="0" borderId="0" xfId="0" applyFont="1" applyProtection="1"/>
    <xf numFmtId="0" fontId="4" fillId="0" borderId="0" xfId="0" applyFont="1" applyProtection="1"/>
    <xf numFmtId="0" fontId="1" fillId="0" borderId="0" xfId="0" applyFont="1" applyAlignment="1" applyProtection="1">
      <alignment horizontal="left"/>
    </xf>
    <xf numFmtId="0" fontId="10" fillId="16" borderId="1" xfId="0" applyFont="1" applyFill="1" applyBorder="1" applyProtection="1"/>
    <xf numFmtId="0" fontId="10" fillId="18" borderId="1" xfId="0" applyFont="1" applyFill="1" applyBorder="1" applyProtection="1"/>
    <xf numFmtId="0" fontId="10" fillId="16" borderId="1" xfId="0" applyFont="1" applyFill="1" applyBorder="1" applyAlignment="1" applyProtection="1">
      <alignment wrapText="1"/>
    </xf>
    <xf numFmtId="0" fontId="1" fillId="0" borderId="0" xfId="0" applyFont="1" applyAlignment="1" applyProtection="1">
      <alignment horizontal="left" textRotation="45"/>
    </xf>
    <xf numFmtId="0" fontId="1" fillId="0" borderId="6" xfId="0" applyFont="1" applyBorder="1" applyProtection="1"/>
    <xf numFmtId="0" fontId="1" fillId="11" borderId="1" xfId="0" applyFont="1" applyFill="1" applyBorder="1" applyProtection="1"/>
    <xf numFmtId="166" fontId="0" fillId="0" borderId="1" xfId="0" applyNumberFormat="1" applyBorder="1" applyProtection="1"/>
    <xf numFmtId="0" fontId="1" fillId="0" borderId="1" xfId="0" applyFont="1" applyBorder="1" applyProtection="1"/>
    <xf numFmtId="165" fontId="0" fillId="0" borderId="1" xfId="1" applyFont="1" applyBorder="1" applyAlignment="1" applyProtection="1"/>
    <xf numFmtId="0" fontId="1" fillId="0" borderId="9" xfId="0" applyFont="1" applyBorder="1" applyProtection="1"/>
    <xf numFmtId="166" fontId="0" fillId="0" borderId="0" xfId="0" applyNumberFormat="1" applyProtection="1"/>
    <xf numFmtId="0" fontId="4" fillId="0" borderId="1" xfId="0" applyFont="1" applyBorder="1" applyProtection="1"/>
    <xf numFmtId="0" fontId="4" fillId="0" borderId="1" xfId="0" applyFont="1" applyBorder="1" applyAlignment="1" applyProtection="1">
      <alignment horizontal="left"/>
    </xf>
    <xf numFmtId="0" fontId="1" fillId="2" borderId="3" xfId="0" applyFont="1" applyFill="1" applyBorder="1" applyProtection="1"/>
    <xf numFmtId="0" fontId="1" fillId="2" borderId="4" xfId="0" applyFont="1" applyFill="1" applyBorder="1" applyProtection="1"/>
    <xf numFmtId="0" fontId="1" fillId="3" borderId="4" xfId="0" applyFont="1" applyFill="1" applyBorder="1" applyAlignment="1" applyProtection="1">
      <alignment wrapText="1"/>
    </xf>
    <xf numFmtId="164" fontId="1" fillId="3" borderId="5" xfId="0" applyNumberFormat="1" applyFont="1" applyFill="1" applyBorder="1" applyProtection="1"/>
    <xf numFmtId="164" fontId="1" fillId="0" borderId="1" xfId="0" applyNumberFormat="1" applyFont="1" applyBorder="1" applyProtection="1"/>
    <xf numFmtId="0" fontId="1" fillId="0" borderId="2" xfId="0" applyFont="1" applyBorder="1" applyProtection="1"/>
    <xf numFmtId="164" fontId="1" fillId="0" borderId="2" xfId="0" applyNumberFormat="1" applyFont="1" applyBorder="1" applyProtection="1"/>
    <xf numFmtId="0" fontId="1" fillId="2" borderId="7" xfId="0" applyFont="1" applyFill="1" applyBorder="1" applyProtection="1"/>
    <xf numFmtId="0" fontId="1" fillId="2" borderId="8" xfId="0" applyFont="1" applyFill="1" applyBorder="1" applyProtection="1"/>
    <xf numFmtId="0" fontId="1" fillId="2" borderId="6" xfId="0" applyFont="1" applyFill="1" applyBorder="1" applyAlignment="1" applyProtection="1">
      <alignment horizontal="right"/>
    </xf>
    <xf numFmtId="164" fontId="1" fillId="2" borderId="6" xfId="0" applyNumberFormat="1" applyFont="1" applyFill="1" applyBorder="1" applyProtection="1"/>
    <xf numFmtId="165" fontId="1" fillId="9" borderId="1" xfId="0" applyNumberFormat="1" applyFont="1" applyFill="1" applyBorder="1" applyProtection="1"/>
    <xf numFmtId="0" fontId="6" fillId="4" borderId="1" xfId="0" applyFont="1" applyFill="1" applyBorder="1" applyProtection="1"/>
    <xf numFmtId="0" fontId="1" fillId="4" borderId="3" xfId="0" applyFont="1" applyFill="1" applyBorder="1" applyProtection="1"/>
    <xf numFmtId="0" fontId="1" fillId="4" borderId="4" xfId="0" applyFont="1" applyFill="1" applyBorder="1" applyProtection="1"/>
    <xf numFmtId="164" fontId="1" fillId="4" borderId="4" xfId="0" applyNumberFormat="1" applyFont="1" applyFill="1" applyBorder="1" applyProtection="1"/>
    <xf numFmtId="164" fontId="1" fillId="0" borderId="6" xfId="0" applyNumberFormat="1" applyFont="1" applyBorder="1" applyProtection="1"/>
    <xf numFmtId="0" fontId="1" fillId="4" borderId="7" xfId="0" applyFont="1" applyFill="1" applyBorder="1" applyProtection="1"/>
    <xf numFmtId="0" fontId="1" fillId="4" borderId="8" xfId="0" applyFont="1" applyFill="1" applyBorder="1" applyProtection="1"/>
    <xf numFmtId="0" fontId="1" fillId="4" borderId="6" xfId="0" applyFont="1" applyFill="1" applyBorder="1" applyAlignment="1" applyProtection="1">
      <alignment horizontal="right"/>
    </xf>
    <xf numFmtId="164" fontId="1" fillId="4" borderId="6" xfId="0" applyNumberFormat="1" applyFont="1" applyFill="1" applyBorder="1" applyProtection="1"/>
    <xf numFmtId="165" fontId="1" fillId="9" borderId="10" xfId="0" applyNumberFormat="1" applyFont="1" applyFill="1" applyBorder="1" applyProtection="1"/>
    <xf numFmtId="164" fontId="0" fillId="0" borderId="0" xfId="0" applyNumberFormat="1" applyProtection="1"/>
    <xf numFmtId="0" fontId="7" fillId="0" borderId="0" xfId="0" applyFont="1" applyBorder="1" applyAlignment="1" applyProtection="1">
      <alignment horizontal="center"/>
    </xf>
    <xf numFmtId="0" fontId="6" fillId="5" borderId="1" xfId="0" applyFont="1" applyFill="1" applyBorder="1" applyAlignment="1" applyProtection="1">
      <alignment horizontal="left"/>
    </xf>
    <xf numFmtId="0" fontId="6" fillId="5" borderId="1" xfId="0" applyFont="1" applyFill="1" applyBorder="1" applyProtection="1"/>
    <xf numFmtId="0" fontId="4" fillId="5" borderId="11" xfId="0" applyFont="1" applyFill="1" applyBorder="1" applyAlignment="1" applyProtection="1">
      <alignment horizontal="left"/>
    </xf>
    <xf numFmtId="0" fontId="4" fillId="5" borderId="12" xfId="0" applyFont="1" applyFill="1" applyBorder="1" applyAlignment="1" applyProtection="1">
      <alignment horizontal="left"/>
    </xf>
    <xf numFmtId="0" fontId="4" fillId="5" borderId="0" xfId="0" applyFont="1" applyFill="1" applyAlignment="1" applyProtection="1">
      <alignment horizontal="left"/>
    </xf>
    <xf numFmtId="0" fontId="4" fillId="5" borderId="13" xfId="0" applyFont="1" applyFill="1" applyBorder="1" applyAlignment="1" applyProtection="1">
      <alignment horizontal="left"/>
    </xf>
    <xf numFmtId="0" fontId="4" fillId="5" borderId="3" xfId="0" applyFont="1" applyFill="1" applyBorder="1" applyAlignment="1" applyProtection="1">
      <alignment horizontal="left"/>
    </xf>
    <xf numFmtId="0" fontId="1" fillId="0" borderId="1" xfId="0" applyFont="1" applyBorder="1" applyAlignment="1" applyProtection="1">
      <alignment horizontal="left"/>
    </xf>
    <xf numFmtId="0" fontId="1" fillId="0" borderId="2" xfId="0" applyFont="1" applyBorder="1" applyAlignment="1" applyProtection="1">
      <alignment horizontal="left"/>
    </xf>
    <xf numFmtId="0" fontId="1" fillId="5" borderId="7" xfId="0" applyFont="1" applyFill="1" applyBorder="1" applyProtection="1"/>
    <xf numFmtId="0" fontId="1" fillId="5" borderId="8" xfId="0" applyFont="1" applyFill="1" applyBorder="1" applyProtection="1"/>
    <xf numFmtId="0" fontId="1" fillId="5" borderId="6" xfId="0" applyFont="1" applyFill="1" applyBorder="1" applyAlignment="1" applyProtection="1">
      <alignment horizontal="right"/>
    </xf>
    <xf numFmtId="164" fontId="1" fillId="5" borderId="6" xfId="0" applyNumberFormat="1" applyFont="1" applyFill="1" applyBorder="1" applyProtection="1"/>
    <xf numFmtId="0" fontId="1" fillId="0" borderId="0" xfId="0" applyFont="1" applyAlignment="1" applyProtection="1">
      <alignment horizontal="right"/>
    </xf>
    <xf numFmtId="0" fontId="6" fillId="6" borderId="1" xfId="0" applyFont="1" applyFill="1" applyBorder="1" applyAlignment="1" applyProtection="1">
      <alignment horizontal="left"/>
    </xf>
    <xf numFmtId="0" fontId="6" fillId="6" borderId="1" xfId="0" applyFont="1" applyFill="1" applyBorder="1" applyProtection="1"/>
    <xf numFmtId="0" fontId="4" fillId="6" borderId="11" xfId="0" applyFont="1" applyFill="1" applyBorder="1" applyAlignment="1" applyProtection="1">
      <alignment horizontal="left"/>
    </xf>
    <xf numFmtId="0" fontId="4" fillId="6" borderId="5" xfId="0" applyFont="1" applyFill="1" applyBorder="1" applyAlignment="1" applyProtection="1">
      <alignment horizontal="left"/>
    </xf>
    <xf numFmtId="0" fontId="4" fillId="6" borderId="3" xfId="0" applyFont="1" applyFill="1" applyBorder="1" applyAlignment="1" applyProtection="1">
      <alignment horizontal="left"/>
    </xf>
    <xf numFmtId="0" fontId="1" fillId="6" borderId="7" xfId="0" applyFont="1" applyFill="1" applyBorder="1" applyProtection="1"/>
    <xf numFmtId="0" fontId="1" fillId="6" borderId="8" xfId="0" applyFont="1" applyFill="1" applyBorder="1" applyProtection="1"/>
    <xf numFmtId="0" fontId="1" fillId="6" borderId="6" xfId="0" applyFont="1" applyFill="1" applyBorder="1" applyAlignment="1" applyProtection="1">
      <alignment horizontal="right"/>
    </xf>
    <xf numFmtId="164" fontId="1" fillId="6" borderId="6" xfId="0" applyNumberFormat="1" applyFont="1" applyFill="1" applyBorder="1" applyProtection="1"/>
    <xf numFmtId="0" fontId="6" fillId="10" borderId="1" xfId="0" applyFont="1" applyFill="1" applyBorder="1" applyAlignment="1" applyProtection="1">
      <alignment horizontal="right"/>
    </xf>
    <xf numFmtId="164" fontId="1" fillId="10" borderId="1" xfId="0" applyNumberFormat="1" applyFont="1" applyFill="1" applyBorder="1" applyProtection="1"/>
    <xf numFmtId="164" fontId="1" fillId="10" borderId="7" xfId="0" applyNumberFormat="1" applyFont="1" applyFill="1" applyBorder="1" applyProtection="1"/>
    <xf numFmtId="0" fontId="6" fillId="0" borderId="14" xfId="0" applyFont="1" applyBorder="1" applyProtection="1"/>
    <xf numFmtId="49" fontId="11" fillId="0" borderId="0" xfId="0" applyNumberFormat="1" applyFont="1" applyAlignment="1" applyProtection="1">
      <alignment horizontal="center" wrapText="1"/>
    </xf>
    <xf numFmtId="49" fontId="11" fillId="0" borderId="0" xfId="0" applyNumberFormat="1" applyFont="1" applyAlignment="1" applyProtection="1">
      <alignment wrapText="1"/>
    </xf>
    <xf numFmtId="0" fontId="12" fillId="0" borderId="0" xfId="0" applyFont="1" applyProtection="1"/>
    <xf numFmtId="49" fontId="13" fillId="0" borderId="0" xfId="0" applyNumberFormat="1" applyFont="1" applyAlignment="1" applyProtection="1">
      <alignment horizontal="center" wrapText="1"/>
    </xf>
    <xf numFmtId="49" fontId="13" fillId="0" borderId="0" xfId="0" applyNumberFormat="1" applyFont="1" applyAlignment="1" applyProtection="1">
      <alignment wrapText="1"/>
    </xf>
    <xf numFmtId="0" fontId="14" fillId="0" borderId="1" xfId="0" applyFont="1" applyBorder="1" applyAlignment="1" applyProtection="1">
      <alignment horizontal="center" wrapText="1"/>
    </xf>
    <xf numFmtId="0" fontId="15" fillId="0" borderId="0" xfId="0" applyFont="1" applyProtection="1"/>
    <xf numFmtId="0" fontId="16" fillId="12" borderId="16" xfId="0" applyFont="1" applyFill="1" applyBorder="1" applyAlignment="1" applyProtection="1">
      <alignment horizontal="right" wrapText="1"/>
    </xf>
    <xf numFmtId="0" fontId="12" fillId="0" borderId="17" xfId="0" applyFont="1" applyBorder="1" applyProtection="1"/>
    <xf numFmtId="0" fontId="12" fillId="0" borderId="18" xfId="0" applyFont="1" applyBorder="1" applyProtection="1"/>
    <xf numFmtId="49" fontId="16" fillId="12" borderId="19" xfId="0" applyNumberFormat="1" applyFont="1" applyFill="1" applyBorder="1" applyAlignment="1" applyProtection="1">
      <alignment horizontal="right" wrapText="1"/>
    </xf>
    <xf numFmtId="0" fontId="12" fillId="0" borderId="9" xfId="0" applyFont="1" applyBorder="1" applyProtection="1"/>
    <xf numFmtId="0" fontId="12" fillId="0" borderId="2" xfId="0" applyFont="1" applyBorder="1" applyProtection="1"/>
    <xf numFmtId="0" fontId="12" fillId="0" borderId="1" xfId="0" applyFont="1" applyBorder="1" applyProtection="1"/>
    <xf numFmtId="0" fontId="12" fillId="0" borderId="20" xfId="0" applyFont="1" applyBorder="1" applyProtection="1"/>
    <xf numFmtId="167" fontId="16" fillId="0" borderId="8" xfId="0" applyNumberFormat="1" applyFont="1" applyBorder="1" applyAlignment="1" applyProtection="1">
      <alignment horizontal="center" wrapText="1"/>
    </xf>
    <xf numFmtId="0" fontId="17" fillId="12" borderId="1" xfId="0" applyFont="1" applyFill="1" applyBorder="1" applyAlignment="1" applyProtection="1">
      <alignment horizontal="center" wrapText="1"/>
    </xf>
    <xf numFmtId="0" fontId="17" fillId="12" borderId="20" xfId="0" applyFont="1" applyFill="1" applyBorder="1" applyAlignment="1" applyProtection="1">
      <alignment horizontal="center" wrapText="1"/>
    </xf>
    <xf numFmtId="0" fontId="18" fillId="0" borderId="0" xfId="0" applyFont="1" applyProtection="1"/>
    <xf numFmtId="0" fontId="16" fillId="12" borderId="19" xfId="0" applyFont="1" applyFill="1" applyBorder="1" applyAlignment="1" applyProtection="1">
      <alignment horizontal="right" wrapText="1"/>
    </xf>
    <xf numFmtId="0" fontId="12" fillId="0" borderId="8" xfId="0" applyFont="1" applyBorder="1" applyAlignment="1" applyProtection="1">
      <alignment horizontal="left"/>
    </xf>
    <xf numFmtId="0" fontId="12" fillId="0" borderId="6" xfId="0" applyFont="1" applyBorder="1" applyAlignment="1" applyProtection="1">
      <alignment horizontal="left"/>
    </xf>
    <xf numFmtId="0" fontId="16" fillId="12" borderId="1" xfId="0" applyFont="1" applyFill="1" applyBorder="1" applyAlignment="1" applyProtection="1">
      <alignment horizontal="center" wrapText="1"/>
    </xf>
    <xf numFmtId="0" fontId="16" fillId="12" borderId="20" xfId="0" applyFont="1" applyFill="1" applyBorder="1" applyAlignment="1" applyProtection="1">
      <alignment horizontal="center" wrapText="1"/>
    </xf>
    <xf numFmtId="0" fontId="16" fillId="12" borderId="21" xfId="0" applyFont="1" applyFill="1" applyBorder="1" applyAlignment="1" applyProtection="1">
      <alignment horizontal="right" wrapText="1"/>
    </xf>
    <xf numFmtId="0" fontId="12" fillId="0" borderId="22" xfId="0" applyFont="1" applyBorder="1" applyAlignment="1" applyProtection="1">
      <alignment horizontal="left" wrapText="1"/>
    </xf>
    <xf numFmtId="0" fontId="12" fillId="0" borderId="30" xfId="0" applyFont="1" applyBorder="1" applyAlignment="1" applyProtection="1">
      <alignment horizontal="left" wrapText="1"/>
    </xf>
    <xf numFmtId="0" fontId="12" fillId="0" borderId="22" xfId="0" applyFont="1" applyBorder="1" applyAlignment="1" applyProtection="1">
      <alignment horizontal="right" wrapText="1"/>
    </xf>
    <xf numFmtId="0" fontId="12" fillId="0" borderId="23" xfId="0" applyFont="1" applyBorder="1" applyAlignment="1" applyProtection="1">
      <alignment horizontal="right" wrapText="1"/>
    </xf>
    <xf numFmtId="0" fontId="18" fillId="13" borderId="16" xfId="0" applyFont="1" applyFill="1" applyBorder="1" applyProtection="1"/>
    <xf numFmtId="0" fontId="18" fillId="13" borderId="24" xfId="0" applyFont="1" applyFill="1" applyBorder="1" applyAlignment="1" applyProtection="1">
      <alignment wrapText="1"/>
    </xf>
    <xf numFmtId="0" fontId="18" fillId="13" borderId="25" xfId="0" applyFont="1" applyFill="1" applyBorder="1" applyAlignment="1" applyProtection="1">
      <alignment wrapText="1"/>
    </xf>
    <xf numFmtId="0" fontId="12" fillId="0" borderId="19" xfId="0" applyFont="1" applyBorder="1" applyAlignment="1" applyProtection="1">
      <alignment wrapText="1"/>
    </xf>
    <xf numFmtId="168" fontId="12" fillId="0" borderId="1" xfId="0" applyNumberFormat="1" applyFont="1" applyBorder="1" applyProtection="1"/>
    <xf numFmtId="168" fontId="12" fillId="14" borderId="20" xfId="0" applyNumberFormat="1" applyFont="1" applyFill="1" applyBorder="1" applyProtection="1"/>
    <xf numFmtId="0" fontId="12" fillId="0" borderId="19" xfId="0" applyFont="1" applyBorder="1" applyProtection="1"/>
    <xf numFmtId="0" fontId="18" fillId="13" borderId="21" xfId="0" applyFont="1" applyFill="1" applyBorder="1" applyProtection="1"/>
    <xf numFmtId="168" fontId="12" fillId="13" borderId="26" xfId="0" applyNumberFormat="1" applyFont="1" applyFill="1" applyBorder="1" applyProtection="1"/>
    <xf numFmtId="168" fontId="12" fillId="13" borderId="23" xfId="0" applyNumberFormat="1" applyFont="1" applyFill="1" applyBorder="1" applyProtection="1"/>
    <xf numFmtId="164" fontId="12" fillId="0" borderId="1" xfId="0" applyNumberFormat="1" applyFont="1" applyBorder="1" applyProtection="1"/>
    <xf numFmtId="165" fontId="12" fillId="0" borderId="1" xfId="0" applyNumberFormat="1" applyFont="1" applyBorder="1" applyProtection="1"/>
    <xf numFmtId="168" fontId="12" fillId="15" borderId="1" xfId="0" applyNumberFormat="1" applyFont="1" applyFill="1" applyBorder="1" applyProtection="1"/>
    <xf numFmtId="10" fontId="12" fillId="15" borderId="20" xfId="0" applyNumberFormat="1" applyFont="1" applyFill="1" applyBorder="1" applyProtection="1"/>
    <xf numFmtId="0" fontId="18" fillId="15" borderId="21" xfId="0" applyFont="1" applyFill="1" applyBorder="1" applyProtection="1"/>
    <xf numFmtId="168" fontId="12" fillId="15" borderId="26" xfId="0" applyNumberFormat="1" applyFont="1" applyFill="1" applyBorder="1" applyProtection="1"/>
    <xf numFmtId="10" fontId="12" fillId="15" borderId="23" xfId="0" applyNumberFormat="1" applyFont="1" applyFill="1" applyBorder="1" applyProtection="1"/>
    <xf numFmtId="0" fontId="12" fillId="16" borderId="27" xfId="0" applyFont="1" applyFill="1" applyBorder="1" applyProtection="1"/>
    <xf numFmtId="168" fontId="12" fillId="16" borderId="28" xfId="0" applyNumberFormat="1" applyFont="1" applyFill="1" applyBorder="1" applyProtection="1"/>
    <xf numFmtId="0" fontId="12" fillId="0" borderId="0" xfId="0" applyFont="1" applyAlignment="1" applyProtection="1">
      <alignment wrapText="1"/>
    </xf>
    <xf numFmtId="0" fontId="12" fillId="0" borderId="0" xfId="0" quotePrefix="1" applyFont="1" applyProtection="1"/>
    <xf numFmtId="0" fontId="18" fillId="0" borderId="0" xfId="0" applyFont="1" applyAlignment="1" applyProtection="1">
      <alignment wrapText="1"/>
    </xf>
    <xf numFmtId="0" fontId="12" fillId="0" borderId="29" xfId="0" applyFont="1" applyBorder="1" applyAlignment="1" applyProtection="1">
      <alignment wrapText="1"/>
    </xf>
    <xf numFmtId="0" fontId="12" fillId="0" borderId="31" xfId="0" applyFont="1" applyBorder="1" applyAlignment="1" applyProtection="1">
      <alignment horizontal="center" wrapText="1"/>
    </xf>
    <xf numFmtId="0" fontId="12" fillId="0" borderId="32" xfId="0" applyFont="1" applyBorder="1" applyAlignment="1" applyProtection="1">
      <alignment horizontal="center" wrapText="1"/>
    </xf>
    <xf numFmtId="0" fontId="12" fillId="0" borderId="0" xfId="0" applyFont="1" applyAlignment="1" applyProtection="1">
      <alignment horizontal="center" wrapText="1"/>
    </xf>
    <xf numFmtId="0" fontId="3" fillId="0" borderId="4" xfId="0" applyFont="1" applyBorder="1" applyAlignment="1" applyProtection="1">
      <alignment horizontal="left"/>
    </xf>
    <xf numFmtId="0" fontId="4" fillId="0" borderId="4" xfId="0" applyFont="1" applyBorder="1" applyAlignment="1" applyProtection="1">
      <alignment horizontal="left"/>
    </xf>
    <xf numFmtId="0" fontId="29" fillId="0" borderId="31" xfId="0" applyFont="1" applyBorder="1" applyAlignment="1" applyProtection="1">
      <alignment horizontal="center"/>
    </xf>
    <xf numFmtId="0" fontId="29" fillId="0" borderId="34" xfId="0" applyFont="1" applyBorder="1" applyAlignment="1" applyProtection="1">
      <alignment horizontal="center"/>
    </xf>
    <xf numFmtId="0" fontId="29" fillId="0" borderId="32" xfId="0" applyFont="1" applyBorder="1" applyAlignment="1" applyProtection="1">
      <alignment horizontal="center"/>
    </xf>
  </cellXfs>
  <cellStyles count="2">
    <cellStyle name="Standard" xfId="0" builtinId="0"/>
    <cellStyle name="Währung" xfId="1" builtinId="4"/>
  </cellStyles>
  <dxfs count="127">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font>
      <fill>
        <patternFill>
          <bgColor theme="5" tint="0.59999389629810485"/>
        </patternFill>
      </fill>
      <border diagonalUp="0" diagonalDown="0">
        <left style="thin">
          <color indexed="64"/>
        </left>
        <right style="thin">
          <color indexed="64"/>
        </right>
        <top/>
        <bottom/>
        <vertical style="thin">
          <color indexed="64"/>
        </vertical>
        <horizontal style="thin">
          <color indexed="64"/>
        </horizontal>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diagonalUp="0" diagonalDown="0">
        <left style="thin">
          <color rgb="FFFF0000"/>
        </left>
        <right style="thin">
          <color rgb="FFFF0000"/>
        </right>
        <top style="thin">
          <color rgb="FFFF0000"/>
        </top>
        <bottom style="thin">
          <color rgb="FFFF0000"/>
        </bottom>
      </border>
    </dxf>
    <dxf>
      <font>
        <strike val="0"/>
      </font>
      <border diagonalUp="0" diagonalDown="0">
        <left style="thin">
          <color rgb="FFFF0000"/>
        </left>
        <right style="thin">
          <color rgb="FFFF0000"/>
        </right>
        <top style="thin">
          <color rgb="FFFF0000"/>
        </top>
        <bottom style="thin">
          <color rgb="FFFF0000"/>
        </bottom>
      </border>
    </dxf>
    <dxf>
      <border diagonalUp="0" diagonalDown="0">
        <left style="thin">
          <color rgb="FFFF0000"/>
        </left>
        <right style="thin">
          <color rgb="FFFF0000"/>
        </right>
        <top style="thin">
          <color rgb="FFFF0000"/>
        </top>
        <bottom style="thin">
          <color rgb="FFFF0000"/>
        </bottom>
      </border>
    </dxf>
    <dxf>
      <border>
        <bottom style="thin">
          <color indexed="64"/>
        </bottom>
      </border>
    </dxf>
    <dxf>
      <font>
        <b/>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96DCF8"/>
          <bgColor theme="4" tint="0.59987182226020086"/>
        </patternFill>
      </fill>
      <border diagonalUp="0" diagonalDown="0">
        <left/>
        <right/>
        <top style="thin">
          <color auto="1"/>
        </top>
        <bottom/>
      </border>
      <protection locked="1" hidden="0"/>
    </dxf>
    <dxf>
      <protection locked="1" hidden="0"/>
    </dxf>
    <dxf>
      <font>
        <b/>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alignment horizontal="right" vertical="bottom" textRotation="0" wrapText="0" indent="0" justifyLastLine="0" shrinkToFit="0" readingOrder="0"/>
      <border diagonalUp="0" diagonalDown="0">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border diagonalUp="0" diagonalDown="0">
        <left/>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border diagonalUp="0" diagonalDown="0">
        <left style="thin">
          <color auto="1"/>
        </left>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border diagonalUp="0" diagonalDown="0">
        <left/>
        <right/>
        <top style="thin">
          <color auto="1"/>
        </top>
        <bottom/>
      </border>
      <protection locked="1" hidden="0"/>
    </dxf>
    <dxf>
      <protection locked="1" hidden="0"/>
    </dxf>
    <dxf>
      <font>
        <b/>
      </font>
      <protection locked="1" hidden="0"/>
    </dxf>
    <dxf>
      <protection locked="1" hidden="0"/>
    </dxf>
    <dxf>
      <font>
        <b/>
      </font>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B4E5A2"/>
          <bgColor rgb="FFB5E6A2"/>
        </patternFill>
      </fill>
      <border diagonalUp="0" diagonalDown="0">
        <left style="thin">
          <color indexed="64"/>
        </left>
        <right style="medium">
          <color indexed="64"/>
        </right>
        <top style="thin">
          <color indexed="64"/>
        </top>
        <bottom style="thin">
          <color indexed="64"/>
        </bottom>
      </border>
      <protection locked="1" hidden="0"/>
    </dxf>
    <dxf>
      <border diagonalUp="0" diagonalDown="0">
        <left style="thin">
          <color auto="1"/>
        </left>
        <right/>
        <top style="thin">
          <color auto="1"/>
        </top>
        <bottom style="thin">
          <color auto="1"/>
        </bottom>
        <vertical style="thin">
          <color auto="1"/>
        </vertical>
        <horizontal style="thin">
          <color auto="1"/>
        </horizontal>
      </border>
      <protection locked="1"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medium">
          <color indexed="64"/>
        </left>
        <right style="thin">
          <color indexed="64"/>
        </right>
        <top style="thin">
          <color indexed="64"/>
        </top>
        <bottom style="thin">
          <color indexed="64"/>
        </bottom>
      </border>
      <protection locked="1" hidden="0"/>
    </dxf>
    <dxf>
      <border diagonalUp="0" diagonalDown="0">
        <left/>
        <right style="thin">
          <color auto="1"/>
        </right>
        <top style="thin">
          <color auto="1"/>
        </top>
        <bottom style="thin">
          <color auto="1"/>
        </bottom>
        <vertical style="thin">
          <color auto="1"/>
        </vertical>
        <horizontal style="thin">
          <color auto="1"/>
        </horizontal>
      </border>
      <protection locked="1" hidden="0"/>
    </dxf>
    <dxf>
      <font>
        <b/>
      </font>
      <border diagonalUp="0" diagonalDown="0">
        <left style="thin">
          <color auto="1"/>
        </left>
        <right style="thin">
          <color auto="1"/>
        </right>
        <top/>
        <bottom/>
        <vertical style="thin">
          <color auto="1"/>
        </vertical>
        <horizontal style="thin">
          <color auto="1"/>
        </horizontal>
      </border>
      <protection locked="1" hidden="0"/>
    </dxf>
    <dxf>
      <protection locked="1" hidden="0"/>
    </dxf>
    <dxf>
      <font>
        <b/>
      </font>
      <border diagonalUp="0" diagonalDown="0">
        <left style="thin">
          <color auto="1"/>
        </left>
        <right style="thin">
          <color auto="1"/>
        </right>
        <top/>
        <bottom/>
        <vertical style="thin">
          <color auto="1"/>
        </vertical>
        <horizontal style="thin">
          <color auto="1"/>
        </horizontal>
      </border>
      <protection locked="1" hidden="0"/>
    </dxf>
    <dxf>
      <font>
        <b/>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83CBEB"/>
          <bgColor theme="5" tint="0.79998168889431442"/>
        </patternFill>
      </fill>
      <border diagonalUp="0" diagonalDown="0">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83CBEB"/>
          <bgColor theme="5" tint="0.79998168889431442"/>
        </patternFill>
      </fill>
      <alignment horizontal="right" vertical="bottom" textRotation="0" wrapText="0" indent="0" justifyLastLine="0" shrinkToFit="0" readingOrder="0"/>
      <border diagonalUp="0" diagonalDown="0">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83CBEB"/>
          <bgColor theme="5" tint="0.79998168889431442"/>
        </patternFill>
      </fill>
      <alignment horizontal="left" vertical="bottom" textRotation="0" wrapText="0" indent="0" justifyLastLine="0" shrinkToFit="0" readingOrder="0"/>
      <border diagonalUp="0" diagonalDown="0">
        <left/>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83CBEB"/>
          <bgColor theme="5" tint="0.79998168889431442"/>
        </patternFill>
      </fill>
      <alignment horizontal="left" vertical="bottom" textRotation="0" wrapText="0" indent="0" justifyLastLine="0" shrinkToFit="0" readingOrder="0"/>
      <border diagonalUp="0" diagonalDown="0">
        <left style="thin">
          <color auto="1"/>
        </left>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charset val="1"/>
        <scheme val="none"/>
      </font>
      <fill>
        <patternFill patternType="solid">
          <fgColor rgb="FF83CBEB"/>
          <bgColor theme="5" tint="0.79998168889431442"/>
        </patternFill>
      </fill>
      <border diagonalUp="0" diagonalDown="0">
        <left style="thin">
          <color auto="1"/>
        </left>
        <right style="thin">
          <color auto="1"/>
        </right>
        <top style="thin">
          <color auto="1"/>
        </top>
        <bottom style="thin">
          <color auto="1"/>
        </bottom>
      </border>
      <protection locked="1" hidden="0"/>
    </dxf>
    <dxf>
      <protection locked="1" hidden="0"/>
    </dxf>
    <dxf>
      <font>
        <b/>
        <family val="2"/>
      </font>
      <fill>
        <patternFill patternType="solid">
          <fgColor rgb="FF83CBEB"/>
          <bgColor theme="5" tint="0.79998168889431442"/>
        </patternFill>
      </fill>
      <protection locked="1" hidden="0"/>
    </dxf>
    <dxf>
      <protection locked="1" hidden="0"/>
    </dxf>
    <dxf>
      <font>
        <b/>
        <family val="2"/>
      </font>
      <fill>
        <patternFill patternType="solid">
          <fgColor rgb="FF83CBEB"/>
          <bgColor theme="5" tint="0.79998168889431442"/>
        </patternFill>
      </fill>
      <protection locked="1" hidden="0"/>
    </dxf>
    <dxf>
      <font>
        <b/>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92D050"/>
          <bgColor rgb="FFFFFFCC"/>
        </patternFill>
      </fill>
      <border diagonalUp="0" diagonalDown="0">
        <left style="thin">
          <color auto="1"/>
        </left>
        <right/>
        <top/>
        <bottom/>
        <vertical style="thin">
          <color auto="1"/>
        </vertical>
        <horizontal style="thin">
          <color auto="1"/>
        </horizontal>
      </border>
      <protection locked="1" hidden="0"/>
    </dxf>
    <dxf>
      <border diagonalUp="0" diagonalDown="0">
        <left style="thin">
          <color auto="1"/>
        </left>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2D050"/>
          <bgColor rgb="FFFFFFCC"/>
        </patternFill>
      </fill>
      <alignment horizontal="right" vertical="bottom" textRotation="0" wrapText="0"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2D050"/>
          <bgColor rgb="FFFFFFCC"/>
        </patternFill>
      </fill>
      <alignment horizontal="left" vertical="bottom" textRotation="0" wrapText="0"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2D050"/>
          <bgColor rgb="FFFFFFCC"/>
        </patternFill>
      </fill>
      <alignment horizontal="left" vertical="bottom" textRotation="0" wrapText="0"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charset val="1"/>
        <scheme val="none"/>
      </font>
      <fill>
        <patternFill patternType="solid">
          <fgColor rgb="FF92D050"/>
          <bgColor rgb="FFFFFFCC"/>
        </patternFill>
      </fill>
      <border diagonalUp="0" diagonalDown="0">
        <left/>
        <right style="thin">
          <color auto="1"/>
        </right>
        <top/>
        <bottom/>
        <vertical style="thin">
          <color auto="1"/>
        </vertical>
        <horizontal style="thin">
          <color auto="1"/>
        </horizontal>
      </border>
      <protection locked="1" hidden="0"/>
    </dxf>
    <dxf>
      <border diagonalUp="0" diagonalDown="0">
        <left/>
        <right style="thin">
          <color auto="1"/>
        </right>
        <top style="thin">
          <color auto="1"/>
        </top>
        <bottom style="thin">
          <color auto="1"/>
        </bottom>
        <vertical style="thin">
          <color auto="1"/>
        </vertical>
        <horizontal style="thin">
          <color auto="1"/>
        </horizontal>
      </border>
      <protection locked="1" hidden="0"/>
    </dxf>
    <dxf>
      <border>
        <top style="thin">
          <color indexed="64"/>
        </top>
      </border>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protection locked="1" hidden="0"/>
    </dxf>
    <dxf>
      <protection locked="1" hidden="0"/>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protection locked="1" hidden="0"/>
    </dxf>
  </dxfs>
  <tableStyles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E5A2"/>
      <rgbColor rgb="FF808080"/>
      <rgbColor rgb="FF9999FF"/>
      <rgbColor rgb="FF993366"/>
      <rgbColor rgb="FFFFFFCC"/>
      <rgbColor rgb="FFCCFFFF"/>
      <rgbColor rgb="FF660066"/>
      <rgbColor rgb="FFFF8080"/>
      <rgbColor rgb="FF0066CC"/>
      <rgbColor rgb="FF83CBEB"/>
      <rgbColor rgb="FF000080"/>
      <rgbColor rgb="FFFF00FF"/>
      <rgbColor rgb="FFFFFF00"/>
      <rgbColor rgb="FF00FFFF"/>
      <rgbColor rgb="FF800080"/>
      <rgbColor rgb="FF800000"/>
      <rgbColor rgb="FF008080"/>
      <rgbColor rgb="FF0000FF"/>
      <rgbColor rgb="FF00CCFF"/>
      <rgbColor rgb="FFCCFFFF"/>
      <rgbColor rgb="FFB5E6A2"/>
      <rgbColor rgb="FFFFFF99"/>
      <rgbColor rgb="FF96DCF8"/>
      <rgbColor rgb="FFF2AA84"/>
      <rgbColor rgb="FFCC99FF"/>
      <rgbColor rgb="FFFBE3D6"/>
      <rgbColor rgb="FF3366FF"/>
      <rgbColor rgb="FF47D45A"/>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01" name="Check Box 12" descr="Check Box 12" hidden="1">
              <a:extLst>
                <a:ext uri="{63B3BB69-23CF-44E3-9099-C40C66FF867C}">
                  <a14:compatExt spid="_x0000_s1001"/>
                </a:ext>
                <a:ext uri="{FF2B5EF4-FFF2-40B4-BE49-F238E27FC236}">
                  <a16:creationId xmlns:a16="http://schemas.microsoft.com/office/drawing/2014/main" id="{C8E79A13-CF40-F4C3-4EEC-B44A04AF81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02" name="Check Box 13" descr="Check Box 13" hidden="1">
              <a:extLst>
                <a:ext uri="{63B3BB69-23CF-44E3-9099-C40C66FF867C}">
                  <a14:compatExt spid="_x0000_s1002"/>
                </a:ext>
                <a:ext uri="{FF2B5EF4-FFF2-40B4-BE49-F238E27FC236}">
                  <a16:creationId xmlns:a16="http://schemas.microsoft.com/office/drawing/2014/main" id="{8F457B51-FCF7-65AB-C0EE-0BF270EB3C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03" name="Check Box 3" descr="Check Box 3" hidden="1">
              <a:extLst>
                <a:ext uri="{63B3BB69-23CF-44E3-9099-C40C66FF867C}">
                  <a14:compatExt spid="_x0000_s1003"/>
                </a:ext>
                <a:ext uri="{FF2B5EF4-FFF2-40B4-BE49-F238E27FC236}">
                  <a16:creationId xmlns:a16="http://schemas.microsoft.com/office/drawing/2014/main" id="{B65A3500-5D95-15F8-9D1D-391CAF7810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04" name="Check Box 4" descr="Check Box 4" hidden="1">
              <a:extLst>
                <a:ext uri="{63B3BB69-23CF-44E3-9099-C40C66FF867C}">
                  <a14:compatExt spid="_x0000_s1004"/>
                </a:ext>
                <a:ext uri="{FF2B5EF4-FFF2-40B4-BE49-F238E27FC236}">
                  <a16:creationId xmlns:a16="http://schemas.microsoft.com/office/drawing/2014/main" id="{A1C29EFB-F863-8A17-EBCE-A3E8C6E5DF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05" name="Check Box 1" descr="Check Box 1" hidden="1">
              <a:extLst>
                <a:ext uri="{63B3BB69-23CF-44E3-9099-C40C66FF867C}">
                  <a14:compatExt spid="_x0000_s1005"/>
                </a:ext>
                <a:ext uri="{FF2B5EF4-FFF2-40B4-BE49-F238E27FC236}">
                  <a16:creationId xmlns:a16="http://schemas.microsoft.com/office/drawing/2014/main" id="{1467BC75-F6DE-3D40-F5C7-6CC8ACF39A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06" name="Check Box 2" descr="Check Box 2" hidden="1">
              <a:extLst>
                <a:ext uri="{63B3BB69-23CF-44E3-9099-C40C66FF867C}">
                  <a14:compatExt spid="_x0000_s1006"/>
                </a:ext>
                <a:ext uri="{FF2B5EF4-FFF2-40B4-BE49-F238E27FC236}">
                  <a16:creationId xmlns:a16="http://schemas.microsoft.com/office/drawing/2014/main" id="{15939596-59A7-4603-11BD-7D6F2A82FD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57</xdr:row>
          <xdr:rowOff>38100</xdr:rowOff>
        </xdr:from>
        <xdr:to>
          <xdr:col>1</xdr:col>
          <xdr:colOff>152400</xdr:colOff>
          <xdr:row>58</xdr:row>
          <xdr:rowOff>9525</xdr:rowOff>
        </xdr:to>
        <xdr:sp macro="" textlink="">
          <xdr:nvSpPr>
            <xdr:cNvPr id="1030" name="Check Box 12"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57</xdr:row>
          <xdr:rowOff>152400</xdr:rowOff>
        </xdr:from>
        <xdr:to>
          <xdr:col>1</xdr:col>
          <xdr:colOff>409575</xdr:colOff>
          <xdr:row>58</xdr:row>
          <xdr:rowOff>152400</xdr:rowOff>
        </xdr:to>
        <xdr:sp macro="" textlink="">
          <xdr:nvSpPr>
            <xdr:cNvPr id="1029" name="Check Box 13"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53</xdr:row>
          <xdr:rowOff>38100</xdr:rowOff>
        </xdr:from>
        <xdr:to>
          <xdr:col>1</xdr:col>
          <xdr:colOff>152400</xdr:colOff>
          <xdr:row>54</xdr:row>
          <xdr:rowOff>9525</xdr:rowOff>
        </xdr:to>
        <xdr:sp macro="" textlink="">
          <xdr:nvSpPr>
            <xdr:cNvPr id="1028" name="Check Box 3"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53</xdr:row>
          <xdr:rowOff>152400</xdr:rowOff>
        </xdr:from>
        <xdr:to>
          <xdr:col>1</xdr:col>
          <xdr:colOff>409575</xdr:colOff>
          <xdr:row>54</xdr:row>
          <xdr:rowOff>152400</xdr:rowOff>
        </xdr:to>
        <xdr:sp macro="" textlink="">
          <xdr:nvSpPr>
            <xdr:cNvPr id="1027" name="Check Box 4"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2</xdr:row>
          <xdr:rowOff>152400</xdr:rowOff>
        </xdr:from>
        <xdr:to>
          <xdr:col>4</xdr:col>
          <xdr:colOff>876300</xdr:colOff>
          <xdr:row>3</xdr:row>
          <xdr:rowOff>161925</xdr:rowOff>
        </xdr:to>
        <xdr:sp macro="" textlink="">
          <xdr:nvSpPr>
            <xdr:cNvPr id="1026" name="Check Box 1"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3</xdr:row>
          <xdr:rowOff>161925</xdr:rowOff>
        </xdr:from>
        <xdr:to>
          <xdr:col>4</xdr:col>
          <xdr:colOff>876300</xdr:colOff>
          <xdr:row>4</xdr:row>
          <xdr:rowOff>161925</xdr:rowOff>
        </xdr:to>
        <xdr:sp macro="" textlink="">
          <xdr:nvSpPr>
            <xdr:cNvPr id="1025" name="Check Box 2"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36" name="Check Box 12" descr="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35" name="Check Box 11" descr="Check Box 13"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34" name="Check Box 10" descr="Check Box 3"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33" name="Check Box 9" descr="Check Box 4"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2" name="Check Box 8" descr="Check Box 1"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1" name="Check Box 7" descr="Check Box 2"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42" name="Check Box 18" descr="Check Box 12" hidden="1">
              <a:extLst>
                <a:ext uri="{63B3BB69-23CF-44E3-9099-C40C66FF867C}">
                  <a14:compatExt spid="_x0000_s1042"/>
                </a:ext>
                <a:ext uri="{FF2B5EF4-FFF2-40B4-BE49-F238E27FC236}">
                  <a16:creationId xmlns:a16="http://schemas.microsoft.com/office/drawing/2014/main" id="{90961A48-1657-A4AF-35E8-182DD0180B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41" name="Check Box 17" descr="Check Box 13" hidden="1">
              <a:extLst>
                <a:ext uri="{63B3BB69-23CF-44E3-9099-C40C66FF867C}">
                  <a14:compatExt spid="_x0000_s1041"/>
                </a:ext>
                <a:ext uri="{FF2B5EF4-FFF2-40B4-BE49-F238E27FC236}">
                  <a16:creationId xmlns:a16="http://schemas.microsoft.com/office/drawing/2014/main" id="{DA3B0A8B-7C8E-F581-6A5B-0E610A623B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40" name="Check Box 16" descr="Check Box 3" hidden="1">
              <a:extLst>
                <a:ext uri="{63B3BB69-23CF-44E3-9099-C40C66FF867C}">
                  <a14:compatExt spid="_x0000_s1040"/>
                </a:ext>
                <a:ext uri="{FF2B5EF4-FFF2-40B4-BE49-F238E27FC236}">
                  <a16:creationId xmlns:a16="http://schemas.microsoft.com/office/drawing/2014/main" id="{3C545999-6273-74F0-E424-FEA8BFFE44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39" name="Check Box 15" descr="Check Box 4" hidden="1">
              <a:extLst>
                <a:ext uri="{63B3BB69-23CF-44E3-9099-C40C66FF867C}">
                  <a14:compatExt spid="_x0000_s1039"/>
                </a:ext>
                <a:ext uri="{FF2B5EF4-FFF2-40B4-BE49-F238E27FC236}">
                  <a16:creationId xmlns:a16="http://schemas.microsoft.com/office/drawing/2014/main" id="{EBCBE954-5E6D-FCFA-C5FF-2CDCF7D51D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8" name="Check Box 14" descr="Check Box 1" hidden="1">
              <a:extLst>
                <a:ext uri="{63B3BB69-23CF-44E3-9099-C40C66FF867C}">
                  <a14:compatExt spid="_x0000_s1038"/>
                </a:ext>
                <a:ext uri="{FF2B5EF4-FFF2-40B4-BE49-F238E27FC236}">
                  <a16:creationId xmlns:a16="http://schemas.microsoft.com/office/drawing/2014/main" id="{74006F98-8E24-4A1A-45D3-288FE38728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7" name="Check Box 13" descr="Check Box 2" hidden="1">
              <a:extLst>
                <a:ext uri="{63B3BB69-23CF-44E3-9099-C40C66FF867C}">
                  <a14:compatExt spid="_x0000_s1037"/>
                </a:ext>
                <a:ext uri="{FF2B5EF4-FFF2-40B4-BE49-F238E27FC236}">
                  <a16:creationId xmlns:a16="http://schemas.microsoft.com/office/drawing/2014/main" id="{A7DD42CE-08F3-0C03-19D9-E50FF38099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1847850</xdr:colOff>
          <xdr:row>4</xdr:row>
          <xdr:rowOff>19050</xdr:rowOff>
        </xdr:from>
        <xdr:to>
          <xdr:col>2</xdr:col>
          <xdr:colOff>238125</xdr:colOff>
          <xdr:row>4</xdr:row>
          <xdr:rowOff>209550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1847850</xdr:colOff>
          <xdr:row>5</xdr:row>
          <xdr:rowOff>19050</xdr:rowOff>
        </xdr:from>
        <xdr:to>
          <xdr:col>2</xdr:col>
          <xdr:colOff>238125</xdr:colOff>
          <xdr:row>5</xdr:row>
          <xdr:rowOff>209550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rittmittel" displayName="Drittmittel" ref="A47:E50" totalsRowCount="1" headerRowDxfId="126" dataDxfId="125" totalsRowDxfId="124" totalsRowBorderDxfId="123">
  <autoFilter ref="A47:E49" xr:uid="{00000000-0009-0000-0100-000002000000}">
    <filterColumn colId="0" hiddenButton="1"/>
    <filterColumn colId="1" hiddenButton="1"/>
    <filterColumn colId="2" hiddenButton="1"/>
    <filterColumn colId="3" hiddenButton="1"/>
    <filterColumn colId="4" hiddenButton="1"/>
  </autoFilter>
  <tableColumns count="5">
    <tableColumn id="1" xr3:uid="{00000000-0010-0000-0000-000001000000}" name="Nr." totalsRowLabel="Ergebnis" dataDxfId="122" totalsRowDxfId="121"/>
    <tableColumn id="2" xr3:uid="{00000000-0010-0000-0000-000002000000}" name="Beschreibung" dataDxfId="120" totalsRowDxfId="119"/>
    <tableColumn id="3" xr3:uid="{00000000-0010-0000-0000-000003000000}" name=" " dataDxfId="118" totalsRowDxfId="117"/>
    <tableColumn id="4" xr3:uid="{00000000-0010-0000-0000-000004000000}" name="  Status" totalsRowLabel="Summe D" dataDxfId="116" totalsRowDxfId="115"/>
    <tableColumn id="5" xr3:uid="{00000000-0010-0000-0000-000005000000}" name="Gesamtkosten " totalsRowFunction="custom" dataDxfId="114" totalsRowDxfId="113">
      <totalsRowFormula>SUBTOTAL(109,Drittmittel[[Gesamtkosten ]])</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Einnahmen_Eigenmittel" displayName="Einnahmen_Eigenmittel" ref="A39:E44" totalsRowCount="1" headerRowDxfId="112" dataDxfId="111" totalsRowDxfId="110">
  <autoFilter ref="A39:E43" xr:uid="{00000000-0009-0000-0100-000004000000}">
    <filterColumn colId="0" hiddenButton="1"/>
    <filterColumn colId="1" hiddenButton="1"/>
    <filterColumn colId="2" hiddenButton="1"/>
    <filterColumn colId="3" hiddenButton="1"/>
    <filterColumn colId="4" hiddenButton="1"/>
  </autoFilter>
  <tableColumns count="5">
    <tableColumn id="1" xr3:uid="{00000000-0010-0000-0100-000001000000}" name="Nr." totalsRowLabel="Ergebnis" dataDxfId="109" totalsRowDxfId="108"/>
    <tableColumn id="2" xr3:uid="{00000000-0010-0000-0100-000002000000}" name="Beschreibung" dataDxfId="107" totalsRowDxfId="106"/>
    <tableColumn id="3" xr3:uid="{00000000-0010-0000-0100-000003000000}" name=" " dataDxfId="105" totalsRowDxfId="104"/>
    <tableColumn id="4" xr3:uid="{00000000-0010-0000-0100-000004000000}" name="  " totalsRowLabel="Summe C" dataDxfId="103" totalsRowDxfId="102"/>
    <tableColumn id="5" xr3:uid="{00000000-0010-0000-0100-000005000000}" name="Gesamtkosten " totalsRowFunction="custom" dataDxfId="101" totalsRowDxfId="100">
      <totalsRowFormula>SUBTOTAL(109,Einnahmen_Eigenmittel[[Gesamtkosten ]])</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Honorar" displayName="Honorar" ref="A10:E22" totalsRowCount="1" headerRowDxfId="99" dataDxfId="98" totalsRowDxfId="97">
  <autoFilter ref="A10:E21" xr:uid="{00000000-0009-0000-0100-000005000000}">
    <filterColumn colId="0" hiddenButton="1"/>
    <filterColumn colId="1" hiddenButton="1"/>
    <filterColumn colId="2" hiddenButton="1"/>
    <filterColumn colId="3" hiddenButton="1"/>
    <filterColumn colId="4" hiddenButton="1"/>
  </autoFilter>
  <tableColumns count="5">
    <tableColumn id="1" xr3:uid="{00000000-0010-0000-0200-000001000000}" name="Nr." totalsRowLabel="Ergebnis" dataDxfId="96" totalsRowDxfId="95"/>
    <tableColumn id="2" xr3:uid="{00000000-0010-0000-0200-000002000000}" name="Beschreibung der Tätigkeit" dataDxfId="94" totalsRowDxfId="93"/>
    <tableColumn id="3" xr3:uid="{00000000-0010-0000-0200-000003000000}" name="Stunden-/Pauschalen- anzahl" dataDxfId="92" totalsRowDxfId="91"/>
    <tableColumn id="4" xr3:uid="{00000000-0010-0000-0200-000004000000}" name="Stundensatz/ Pauschale" totalsRowLabel="Summe A" dataDxfId="90" totalsRowDxfId="89"/>
    <tableColumn id="5" xr3:uid="{00000000-0010-0000-0200-000005000000}" name="Gesamtkosten " totalsRowFunction="custom" dataDxfId="88" totalsRowDxfId="87">
      <totalsRowFormula>SUBTOTAL(109,Honorar[[Gesamtkosten ]])</totalsRow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Sachkosten" displayName="Sachkosten" ref="A24:E35" totalsRowCount="1" headerRowDxfId="86" dataDxfId="85" totalsRowDxfId="84">
  <autoFilter ref="A24:E34" xr:uid="{00000000-0009-0000-0100-000007000000}">
    <filterColumn colId="0" hiddenButton="1"/>
    <filterColumn colId="1" hiddenButton="1"/>
    <filterColumn colId="2" hiddenButton="1"/>
    <filterColumn colId="3" hiddenButton="1"/>
    <filterColumn colId="4" hiddenButton="1"/>
  </autoFilter>
  <tableColumns count="5">
    <tableColumn id="1" xr3:uid="{00000000-0010-0000-0300-000001000000}" name="Nr." totalsRowLabel="Ergebnis" dataDxfId="83" totalsRowDxfId="82"/>
    <tableColumn id="2" xr3:uid="{00000000-0010-0000-0300-000002000000}" name="Beschreibung" dataDxfId="81" totalsRowDxfId="80"/>
    <tableColumn id="3" xr3:uid="{00000000-0010-0000-0300-000003000000}" name="Anzahl" dataDxfId="79" totalsRowDxfId="78"/>
    <tableColumn id="4" xr3:uid="{00000000-0010-0000-0300-000004000000}" name="Einzelpreis" totalsRowLabel="Summe B" dataDxfId="77" totalsRowDxfId="76"/>
    <tableColumn id="5" xr3:uid="{00000000-0010-0000-0300-000005000000}" name="Gesamtkosten " totalsRowFunction="custom" dataDxfId="75" totalsRowDxfId="74">
      <totalsRowFormula>SUBTOTAL(109,Sachkosten[[Gesamtkosten ]])</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Belegliste" displayName="Belegliste" ref="A9:H107" totalsRowShown="0" headerRowDxfId="61" dataDxfId="60" headerRowBorderDxfId="73">
  <autoFilter ref="A9:H107" xr:uid="{00000000-0009-0000-0100-000001000000}"/>
  <tableColumns count="8">
    <tableColumn id="1" xr3:uid="{00000000-0010-0000-0800-000001000000}" name="Beleg-Nr." dataDxfId="69"/>
    <tableColumn id="2" xr3:uid="{00000000-0010-0000-0800-000002000000}" name="Kostenart " dataDxfId="68"/>
    <tableColumn id="3" xr3:uid="{00000000-0010-0000-0800-000003000000}" name="Posten" dataDxfId="67"/>
    <tableColumn id="4" xr3:uid="{00000000-0010-0000-0800-000004000000}" name="Rechnungs-_x000a_Datum" dataDxfId="66"/>
    <tableColumn id="5" xr3:uid="{00000000-0010-0000-0800-000005000000}" name="Zahlungs-_x000a_Datum" dataDxfId="65"/>
    <tableColumn id="6" xr3:uid="{00000000-0010-0000-0800-000006000000}" name="Leistungsbeschreibung" dataDxfId="64"/>
    <tableColumn id="7" xr3:uid="{00000000-0010-0000-0800-000007000000}" name="Ausgabe" dataDxfId="63"/>
    <tableColumn id="8" xr3:uid="{00000000-0010-0000-0800-000008000000}" name="Einnahme" dataDxfId="6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Soll_Ist_Drittmittel" displayName="Soll_Ist_Drittmittel" ref="A48:F51" totalsRowCount="1" headerRowDxfId="47" dataDxfId="45" totalsRowDxfId="46">
  <autoFilter ref="A48:F50" xr:uid="{00000000-0009-0000-0100-000008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Nr." totalsRowLabel="Ergebnis" dataDxfId="59" totalsRowDxfId="58"/>
    <tableColumn id="2" xr3:uid="{00000000-0010-0000-0400-000002000000}" name="Beschreibung" dataDxfId="57" totalsRowDxfId="56"/>
    <tableColumn id="3" xr3:uid="{00000000-0010-0000-0400-000003000000}" name=" " dataDxfId="55" totalsRowDxfId="54"/>
    <tableColumn id="4" xr3:uid="{00000000-0010-0000-0400-000004000000}" name="  " totalsRowLabel="Summe D" dataDxfId="53" totalsRowDxfId="52"/>
    <tableColumn id="5" xr3:uid="{00000000-0010-0000-0400-000005000000}" name="Gesamtkosten " totalsRowFunction="custom" dataDxfId="51" totalsRowDxfId="50">
      <totalsRowFormula>SUBTOTAL(109,Soll_Ist_Drittmittel[[Gesamtkosten ]])</totalsRowFormula>
    </tableColumn>
    <tableColumn id="6" xr3:uid="{00000000-0010-0000-0400-000006000000}" name="Gesamtkosten  " totalsRowFunction="custom" dataDxfId="49" totalsRowDxfId="48">
      <totalsRowFormula>SUBTOTAL(109,Soll_Ist_Drittmittel[[Gesamtkosten  ]])</totalsRowFormula>
    </tableColum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Soll_Ist_Einahmen_Eigenmittel" displayName="Soll_Ist_Einahmen_Eigenmittel" ref="A40:F45" totalsRowCount="1" headerRowDxfId="32" dataDxfId="30" totalsRowDxfId="31">
  <autoFilter ref="A40:F44"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Nr." totalsRowLabel="Ergebnis" dataDxfId="44" totalsRowDxfId="43"/>
    <tableColumn id="2" xr3:uid="{00000000-0010-0000-0500-000002000000}" name="Beschreibung" dataDxfId="42" totalsRowDxfId="41"/>
    <tableColumn id="3" xr3:uid="{00000000-0010-0000-0500-000003000000}" name=" " dataDxfId="40" totalsRowDxfId="39"/>
    <tableColumn id="4" xr3:uid="{00000000-0010-0000-0500-000004000000}" name="  " totalsRowLabel="Summe C" dataDxfId="38" totalsRowDxfId="37"/>
    <tableColumn id="5" xr3:uid="{00000000-0010-0000-0500-000005000000}" name="Gesamtkosten " totalsRowFunction="custom" dataDxfId="36" totalsRowDxfId="35">
      <totalsRowFormula>SUBTOTAL(109,Soll_Ist_Einahmen_Eigenmittel[[Gesamtkosten ]])</totalsRowFormula>
    </tableColumn>
    <tableColumn id="6" xr3:uid="{00000000-0010-0000-0500-000006000000}" name="Gesamtkosten  " totalsRowFunction="custom" dataDxfId="34" totalsRowDxfId="33">
      <totalsRowFormula>SUBTOTAL(109,Soll_Ist_Einahmen_Eigenmittel[[Gesamtkosten  ]])</totalsRowFormula>
    </tableColumn>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Soll_Ist_Honorar" displayName="Soll_Ist_Honorar" ref="A10:F22" totalsRowCount="1" headerRowDxfId="17" dataDxfId="15" totalsRowDxfId="16">
  <autoFilter ref="A10:F21"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Nr." totalsRowLabel="Ergebnis" dataDxfId="29" totalsRowDxfId="28"/>
    <tableColumn id="2" xr3:uid="{00000000-0010-0000-0600-000002000000}" name="Beschreibung" dataDxfId="27" totalsRowDxfId="26"/>
    <tableColumn id="3" xr3:uid="{00000000-0010-0000-0600-000003000000}" name="Stunden-/Pauschalen- anzahl" dataDxfId="25" totalsRowDxfId="24"/>
    <tableColumn id="4" xr3:uid="{00000000-0010-0000-0600-000004000000}" name="Stundensatz/ Pauschale" totalsRowLabel="Summe A" dataDxfId="23" totalsRowDxfId="22"/>
    <tableColumn id="5" xr3:uid="{00000000-0010-0000-0600-000005000000}" name="Gesamtkosten " totalsRowFunction="custom" dataDxfId="21" totalsRowDxfId="20">
      <totalsRowFormula>SUBTOTAL(109,Soll_Ist_Honorar[[Gesamtkosten ]])</totalsRowFormula>
    </tableColumn>
    <tableColumn id="6" xr3:uid="{00000000-0010-0000-0600-000006000000}" name="Gesamtkosten  " totalsRowFunction="custom" dataDxfId="19" totalsRowDxfId="18">
      <totalsRowFormula>SUBTOTAL(109,Soll_Ist_Honorar[[Gesamtkosten  ]])</totalsRowFormula>
    </tableColumn>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Soll_Ist_Sachkosten" displayName="Soll_Ist_Sachkosten" ref="A25:F36" totalsRowCount="1" headerRowDxfId="2" dataDxfId="0" totalsRowDxfId="1">
  <autoFilter ref="A25:F35"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Nr." totalsRowLabel="Ergebnis" dataDxfId="14" totalsRowDxfId="13"/>
    <tableColumn id="2" xr3:uid="{00000000-0010-0000-0700-000002000000}" name="Beschreibung" dataDxfId="12" totalsRowDxfId="11"/>
    <tableColumn id="3" xr3:uid="{00000000-0010-0000-0700-000003000000}" name="Anzahl" dataDxfId="10" totalsRowDxfId="9"/>
    <tableColumn id="4" xr3:uid="{00000000-0010-0000-0700-000004000000}" name="Einzelpreis" totalsRowLabel="Summe B" dataDxfId="8" totalsRowDxfId="7"/>
    <tableColumn id="5" xr3:uid="{00000000-0010-0000-0700-000005000000}" name="Gesamtkosten " totalsRowFunction="custom" dataDxfId="6" totalsRowDxfId="5">
      <totalsRowFormula>SUBTOTAL(109,Soll_Ist_Sachkosten[[Gesamtkosten ]])</totalsRowFormula>
    </tableColumn>
    <tableColumn id="6" xr3:uid="{00000000-0010-0000-0700-000006000000}" name="Gesamtkosten  " totalsRowFunction="custom" dataDxfId="4" totalsRowDxfId="3">
      <totalsRowFormula>SUBTOTAL(109,Soll_Ist_Sachkosten[[Gesamtkosten  ]])</totalsRowFormula>
    </tableColumn>
  </tableColumns>
  <tableStyleInfo showFirstColumn="0" showLastColumn="0" showRowStripes="0" showColumnStripes="0"/>
</table>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ctrlProp" Target="../ctrlProps/ctrlProp1.x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table" Target="../tables/table3.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table" Target="../tables/table2.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table" Target="../tables/table1.xml"/><Relationship Id="rId30"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25.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A41"/>
  <sheetViews>
    <sheetView zoomScaleNormal="100" workbookViewId="0">
      <selection activeCell="A20" sqref="A20"/>
    </sheetView>
  </sheetViews>
  <sheetFormatPr baseColWidth="10" defaultColWidth="11" defaultRowHeight="18"/>
  <cols>
    <col min="1" max="1" width="89" style="11" customWidth="1"/>
    <col min="2" max="16384" width="11" style="11"/>
  </cols>
  <sheetData>
    <row r="2" spans="1:1" ht="27.75">
      <c r="A2" s="15" t="s">
        <v>85</v>
      </c>
    </row>
    <row r="4" spans="1:1">
      <c r="A4" s="25" t="s">
        <v>149</v>
      </c>
    </row>
    <row r="5" spans="1:1">
      <c r="A5" s="16" t="s">
        <v>148</v>
      </c>
    </row>
    <row r="6" spans="1:1" ht="30">
      <c r="A6" s="19" t="s">
        <v>152</v>
      </c>
    </row>
    <row r="7" spans="1:1">
      <c r="A7" s="19"/>
    </row>
    <row r="8" spans="1:1">
      <c r="A8" s="25" t="s">
        <v>86</v>
      </c>
    </row>
    <row r="9" spans="1:1">
      <c r="A9" s="16" t="s">
        <v>87</v>
      </c>
    </row>
    <row r="10" spans="1:1">
      <c r="A10" s="16" t="s">
        <v>88</v>
      </c>
    </row>
    <row r="11" spans="1:1">
      <c r="A11" s="17" t="s">
        <v>89</v>
      </c>
    </row>
    <row r="12" spans="1:1">
      <c r="A12" s="17" t="s">
        <v>90</v>
      </c>
    </row>
    <row r="13" spans="1:1" ht="30">
      <c r="A13" s="27" t="s">
        <v>150</v>
      </c>
    </row>
    <row r="14" spans="1:1">
      <c r="A14" s="18"/>
    </row>
    <row r="15" spans="1:1">
      <c r="A15" s="25" t="s">
        <v>91</v>
      </c>
    </row>
    <row r="16" spans="1:1">
      <c r="A16" s="16" t="s">
        <v>92</v>
      </c>
    </row>
    <row r="17" spans="1:1">
      <c r="A17" s="19" t="s">
        <v>147</v>
      </c>
    </row>
    <row r="18" spans="1:1" ht="30">
      <c r="A18" s="19" t="s">
        <v>165</v>
      </c>
    </row>
    <row r="19" spans="1:1">
      <c r="A19" s="16" t="s">
        <v>93</v>
      </c>
    </row>
    <row r="20" spans="1:1">
      <c r="A20" s="20"/>
    </row>
    <row r="21" spans="1:1">
      <c r="A21" s="25" t="s">
        <v>94</v>
      </c>
    </row>
    <row r="22" spans="1:1">
      <c r="A22" s="16" t="s">
        <v>95</v>
      </c>
    </row>
    <row r="23" spans="1:1">
      <c r="A23" s="16" t="s">
        <v>96</v>
      </c>
    </row>
    <row r="24" spans="1:1">
      <c r="A24" s="16" t="s">
        <v>97</v>
      </c>
    </row>
    <row r="25" spans="1:1">
      <c r="A25" s="16" t="s">
        <v>98</v>
      </c>
    </row>
    <row r="26" spans="1:1">
      <c r="A26" s="16" t="s">
        <v>99</v>
      </c>
    </row>
    <row r="27" spans="1:1">
      <c r="A27" s="16" t="s">
        <v>157</v>
      </c>
    </row>
    <row r="28" spans="1:1">
      <c r="A28" s="21"/>
    </row>
    <row r="29" spans="1:1" ht="30">
      <c r="A29" s="19" t="s">
        <v>151</v>
      </c>
    </row>
    <row r="30" spans="1:1">
      <c r="A30" s="16"/>
    </row>
    <row r="31" spans="1:1" ht="135">
      <c r="A31" s="19" t="s">
        <v>100</v>
      </c>
    </row>
    <row r="32" spans="1:1">
      <c r="A32" s="26" t="s">
        <v>101</v>
      </c>
    </row>
    <row r="33" spans="1:1">
      <c r="A33" s="22" t="s">
        <v>102</v>
      </c>
    </row>
    <row r="34" spans="1:1">
      <c r="A34" s="22" t="s">
        <v>103</v>
      </c>
    </row>
    <row r="35" spans="1:1">
      <c r="A35" s="23" t="s">
        <v>104</v>
      </c>
    </row>
    <row r="36" spans="1:1">
      <c r="A36" s="22" t="s">
        <v>105</v>
      </c>
    </row>
    <row r="37" spans="1:1">
      <c r="A37" s="20"/>
    </row>
    <row r="38" spans="1:1">
      <c r="A38" s="25" t="s">
        <v>106</v>
      </c>
    </row>
    <row r="39" spans="1:1">
      <c r="A39" s="16" t="s">
        <v>107</v>
      </c>
    </row>
    <row r="40" spans="1:1">
      <c r="A40" s="24"/>
    </row>
    <row r="41" spans="1:1">
      <c r="A41" s="18"/>
    </row>
  </sheetData>
  <sheetProtection sheet="1" objects="1" scenarios="1" selectLockedCells="1"/>
  <pageMargins left="0.7" right="0.7"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68"/>
  <sheetViews>
    <sheetView tabSelected="1" zoomScaleNormal="100" workbookViewId="0">
      <selection activeCell="B4" sqref="B4"/>
    </sheetView>
  </sheetViews>
  <sheetFormatPr baseColWidth="10" defaultColWidth="9.88671875" defaultRowHeight="15"/>
  <cols>
    <col min="1" max="1" width="14" style="29" customWidth="1"/>
    <col min="2" max="2" width="70.109375" style="29" customWidth="1"/>
    <col min="3" max="3" width="17" style="29" customWidth="1"/>
    <col min="4" max="4" width="11.5546875" style="29" customWidth="1"/>
    <col min="5" max="5" width="17.77734375" style="31" customWidth="1"/>
    <col min="6" max="16384" width="9.88671875" style="29"/>
  </cols>
  <sheetData>
    <row r="1" spans="1:5" ht="21">
      <c r="A1" s="71" t="s">
        <v>0</v>
      </c>
      <c r="B1" s="71"/>
      <c r="C1" s="71"/>
      <c r="D1" s="71"/>
      <c r="E1" s="71"/>
    </row>
    <row r="2" spans="1:5" ht="18">
      <c r="A2" s="72" t="s">
        <v>154</v>
      </c>
      <c r="B2" s="73"/>
      <c r="C2" s="73"/>
      <c r="D2" s="73"/>
      <c r="E2" s="73"/>
    </row>
    <row r="3" spans="1:5">
      <c r="D3" s="74" t="s">
        <v>1</v>
      </c>
      <c r="E3" s="74"/>
    </row>
    <row r="4" spans="1:5">
      <c r="A4" s="30" t="s">
        <v>2</v>
      </c>
      <c r="B4" s="69"/>
      <c r="D4" s="1" t="s">
        <v>3</v>
      </c>
    </row>
    <row r="5" spans="1:5">
      <c r="A5" s="30" t="s">
        <v>4</v>
      </c>
      <c r="B5" s="69"/>
      <c r="D5" s="1" t="s">
        <v>5</v>
      </c>
    </row>
    <row r="6" spans="1:5">
      <c r="A6" s="32" t="s">
        <v>6</v>
      </c>
      <c r="B6" s="69"/>
      <c r="D6" s="74" t="s">
        <v>7</v>
      </c>
      <c r="E6" s="74"/>
    </row>
    <row r="7" spans="1:5" ht="15.75" thickBot="1">
      <c r="D7" s="74" t="s">
        <v>8</v>
      </c>
      <c r="E7" s="74"/>
    </row>
    <row r="8" spans="1:5" ht="18">
      <c r="A8" s="75" t="s">
        <v>158</v>
      </c>
      <c r="B8" s="76"/>
      <c r="C8" s="76"/>
      <c r="D8" s="76"/>
      <c r="E8" s="77"/>
    </row>
    <row r="9" spans="1:5">
      <c r="A9" s="78" t="s">
        <v>141</v>
      </c>
      <c r="B9" s="79"/>
      <c r="C9" s="79"/>
      <c r="D9" s="79"/>
      <c r="E9" s="80"/>
    </row>
    <row r="10" spans="1:5" ht="30">
      <c r="A10" s="34" t="s">
        <v>10</v>
      </c>
      <c r="B10" s="35" t="s">
        <v>11</v>
      </c>
      <c r="C10" s="36" t="s">
        <v>12</v>
      </c>
      <c r="D10" s="36" t="s">
        <v>13</v>
      </c>
      <c r="E10" s="37" t="s">
        <v>14</v>
      </c>
    </row>
    <row r="11" spans="1:5">
      <c r="A11" s="38" t="s">
        <v>15</v>
      </c>
      <c r="B11" s="2"/>
      <c r="C11" s="2"/>
      <c r="D11" s="2"/>
      <c r="E11" s="39">
        <f>C11*D11</f>
        <v>0</v>
      </c>
    </row>
    <row r="12" spans="1:5">
      <c r="A12" s="38" t="s">
        <v>16</v>
      </c>
      <c r="B12" s="2"/>
      <c r="C12" s="2"/>
      <c r="D12" s="2"/>
      <c r="E12" s="39">
        <f t="shared" ref="E12:E21" si="0">C12*D12</f>
        <v>0</v>
      </c>
    </row>
    <row r="13" spans="1:5">
      <c r="A13" s="38" t="s">
        <v>17</v>
      </c>
      <c r="B13" s="2"/>
      <c r="C13" s="2"/>
      <c r="D13" s="2"/>
      <c r="E13" s="39">
        <f t="shared" si="0"/>
        <v>0</v>
      </c>
    </row>
    <row r="14" spans="1:5">
      <c r="A14" s="38" t="s">
        <v>18</v>
      </c>
      <c r="B14" s="2"/>
      <c r="C14" s="2"/>
      <c r="D14" s="2"/>
      <c r="E14" s="39">
        <f t="shared" si="0"/>
        <v>0</v>
      </c>
    </row>
    <row r="15" spans="1:5">
      <c r="A15" s="38" t="s">
        <v>19</v>
      </c>
      <c r="B15" s="2"/>
      <c r="C15" s="2"/>
      <c r="D15" s="2"/>
      <c r="E15" s="39">
        <f t="shared" si="0"/>
        <v>0</v>
      </c>
    </row>
    <row r="16" spans="1:5">
      <c r="A16" s="38" t="s">
        <v>20</v>
      </c>
      <c r="B16" s="2"/>
      <c r="C16" s="2"/>
      <c r="D16" s="2"/>
      <c r="E16" s="39">
        <f t="shared" si="0"/>
        <v>0</v>
      </c>
    </row>
    <row r="17" spans="1:5">
      <c r="A17" s="38" t="s">
        <v>21</v>
      </c>
      <c r="B17" s="2"/>
      <c r="C17" s="2"/>
      <c r="D17" s="2"/>
      <c r="E17" s="39">
        <f t="shared" si="0"/>
        <v>0</v>
      </c>
    </row>
    <row r="18" spans="1:5">
      <c r="A18" s="38" t="s">
        <v>22</v>
      </c>
      <c r="B18" s="2"/>
      <c r="C18" s="2"/>
      <c r="D18" s="2"/>
      <c r="E18" s="39">
        <f t="shared" si="0"/>
        <v>0</v>
      </c>
    </row>
    <row r="19" spans="1:5">
      <c r="A19" s="38" t="s">
        <v>23</v>
      </c>
      <c r="B19" s="2"/>
      <c r="C19" s="2"/>
      <c r="D19" s="2"/>
      <c r="E19" s="39">
        <f t="shared" si="0"/>
        <v>0</v>
      </c>
    </row>
    <row r="20" spans="1:5">
      <c r="A20" s="38" t="s">
        <v>24</v>
      </c>
      <c r="B20" s="2"/>
      <c r="C20" s="2"/>
      <c r="D20" s="2"/>
      <c r="E20" s="39">
        <f t="shared" si="0"/>
        <v>0</v>
      </c>
    </row>
    <row r="21" spans="1:5">
      <c r="A21" s="38" t="s">
        <v>25</v>
      </c>
      <c r="B21" s="2"/>
      <c r="C21" s="2"/>
      <c r="D21" s="2"/>
      <c r="E21" s="39">
        <f t="shared" si="0"/>
        <v>0</v>
      </c>
    </row>
    <row r="22" spans="1:5" s="41" customFormat="1">
      <c r="A22" s="34" t="s">
        <v>26</v>
      </c>
      <c r="B22" s="35"/>
      <c r="C22" s="35"/>
      <c r="D22" s="40" t="s">
        <v>27</v>
      </c>
      <c r="E22" s="37">
        <f>SUBTOTAL(109,Honorar[[Gesamtkosten ]])</f>
        <v>0</v>
      </c>
    </row>
    <row r="23" spans="1:5">
      <c r="A23" s="81" t="s">
        <v>28</v>
      </c>
      <c r="B23" s="82"/>
      <c r="C23" s="82"/>
      <c r="D23" s="82"/>
      <c r="E23" s="83"/>
    </row>
    <row r="24" spans="1:5">
      <c r="A24" s="42" t="s">
        <v>10</v>
      </c>
      <c r="B24" s="43" t="s">
        <v>29</v>
      </c>
      <c r="C24" s="43" t="s">
        <v>30</v>
      </c>
      <c r="D24" s="43" t="s">
        <v>31</v>
      </c>
      <c r="E24" s="44" t="s">
        <v>14</v>
      </c>
    </row>
    <row r="25" spans="1:5">
      <c r="A25" s="38" t="s">
        <v>32</v>
      </c>
      <c r="B25" s="2"/>
      <c r="C25" s="2"/>
      <c r="D25" s="2"/>
      <c r="E25" s="39">
        <f t="shared" ref="E25:E34" si="1">C25*D25</f>
        <v>0</v>
      </c>
    </row>
    <row r="26" spans="1:5">
      <c r="A26" s="38" t="s">
        <v>33</v>
      </c>
      <c r="B26" s="2"/>
      <c r="C26" s="2"/>
      <c r="D26" s="2"/>
      <c r="E26" s="39">
        <f t="shared" si="1"/>
        <v>0</v>
      </c>
    </row>
    <row r="27" spans="1:5">
      <c r="A27" s="38" t="s">
        <v>34</v>
      </c>
      <c r="B27" s="2"/>
      <c r="C27" s="2"/>
      <c r="D27" s="2"/>
      <c r="E27" s="39">
        <f t="shared" si="1"/>
        <v>0</v>
      </c>
    </row>
    <row r="28" spans="1:5">
      <c r="A28" s="38" t="s">
        <v>35</v>
      </c>
      <c r="B28" s="2"/>
      <c r="C28" s="2"/>
      <c r="D28" s="2"/>
      <c r="E28" s="39">
        <f t="shared" si="1"/>
        <v>0</v>
      </c>
    </row>
    <row r="29" spans="1:5">
      <c r="A29" s="38" t="s">
        <v>36</v>
      </c>
      <c r="B29" s="2"/>
      <c r="C29" s="2"/>
      <c r="D29" s="2"/>
      <c r="E29" s="39">
        <f t="shared" si="1"/>
        <v>0</v>
      </c>
    </row>
    <row r="30" spans="1:5">
      <c r="A30" s="38" t="s">
        <v>37</v>
      </c>
      <c r="B30" s="2"/>
      <c r="C30" s="2"/>
      <c r="D30" s="2"/>
      <c r="E30" s="39">
        <f t="shared" si="1"/>
        <v>0</v>
      </c>
    </row>
    <row r="31" spans="1:5">
      <c r="A31" s="38" t="s">
        <v>38</v>
      </c>
      <c r="B31" s="2"/>
      <c r="C31" s="2"/>
      <c r="D31" s="2"/>
      <c r="E31" s="39">
        <f t="shared" si="1"/>
        <v>0</v>
      </c>
    </row>
    <row r="32" spans="1:5">
      <c r="A32" s="38" t="s">
        <v>39</v>
      </c>
      <c r="B32" s="2"/>
      <c r="C32" s="2"/>
      <c r="D32" s="2"/>
      <c r="E32" s="39">
        <f t="shared" si="1"/>
        <v>0</v>
      </c>
    </row>
    <row r="33" spans="1:5">
      <c r="A33" s="38" t="s">
        <v>40</v>
      </c>
      <c r="B33" s="2"/>
      <c r="C33" s="2"/>
      <c r="D33" s="2"/>
      <c r="E33" s="39">
        <f t="shared" si="1"/>
        <v>0</v>
      </c>
    </row>
    <row r="34" spans="1:5">
      <c r="A34" s="38" t="s">
        <v>41</v>
      </c>
      <c r="B34" s="2"/>
      <c r="C34" s="2"/>
      <c r="D34" s="2"/>
      <c r="E34" s="39">
        <f t="shared" si="1"/>
        <v>0</v>
      </c>
    </row>
    <row r="35" spans="1:5" s="49" customFormat="1" ht="17.25" thickBot="1">
      <c r="A35" s="45" t="s">
        <v>26</v>
      </c>
      <c r="B35" s="46"/>
      <c r="C35" s="46"/>
      <c r="D35" s="47" t="s">
        <v>42</v>
      </c>
      <c r="E35" s="48">
        <f>SUBTOTAL(109,Sachkosten[[Gesamtkosten ]])</f>
        <v>0</v>
      </c>
    </row>
    <row r="36" spans="1:5" ht="18" thickBot="1">
      <c r="A36" s="84" t="s">
        <v>43</v>
      </c>
      <c r="B36" s="84"/>
      <c r="C36" s="84"/>
      <c r="D36" s="84"/>
      <c r="E36" s="84"/>
    </row>
    <row r="37" spans="1:5" ht="18">
      <c r="A37" s="91" t="s">
        <v>159</v>
      </c>
      <c r="B37" s="92"/>
      <c r="C37" s="92"/>
      <c r="D37" s="92"/>
      <c r="E37" s="93"/>
    </row>
    <row r="38" spans="1:5">
      <c r="A38" s="85" t="s">
        <v>44</v>
      </c>
      <c r="B38" s="86"/>
      <c r="C38" s="86"/>
      <c r="D38" s="86"/>
      <c r="E38" s="87"/>
    </row>
    <row r="39" spans="1:5" s="41" customFormat="1">
      <c r="A39" s="50" t="s">
        <v>10</v>
      </c>
      <c r="B39" s="51" t="s">
        <v>29</v>
      </c>
      <c r="C39" s="51" t="s">
        <v>45</v>
      </c>
      <c r="D39" s="51" t="s">
        <v>46</v>
      </c>
      <c r="E39" s="52" t="s">
        <v>14</v>
      </c>
    </row>
    <row r="40" spans="1:5">
      <c r="A40" s="38" t="s">
        <v>47</v>
      </c>
      <c r="B40" s="9"/>
      <c r="C40" s="9"/>
      <c r="D40" s="9"/>
      <c r="E40" s="28"/>
    </row>
    <row r="41" spans="1:5">
      <c r="A41" s="38" t="s">
        <v>49</v>
      </c>
      <c r="B41" s="9"/>
      <c r="C41" s="9"/>
      <c r="D41" s="9"/>
      <c r="E41" s="28"/>
    </row>
    <row r="42" spans="1:5">
      <c r="A42" s="38" t="s">
        <v>51</v>
      </c>
      <c r="B42" s="9"/>
      <c r="C42" s="9"/>
      <c r="D42" s="9"/>
      <c r="E42" s="28"/>
    </row>
    <row r="43" spans="1:5">
      <c r="A43" s="38" t="s">
        <v>53</v>
      </c>
      <c r="B43" s="9"/>
      <c r="C43" s="9"/>
      <c r="D43" s="9"/>
      <c r="E43" s="28"/>
    </row>
    <row r="44" spans="1:5">
      <c r="A44" s="53" t="s">
        <v>26</v>
      </c>
      <c r="B44" s="51"/>
      <c r="C44" s="51"/>
      <c r="D44" s="54" t="s">
        <v>55</v>
      </c>
      <c r="E44" s="55">
        <f>SUBTOTAL(109,Einnahmen_Eigenmittel[[Gesamtkosten ]])</f>
        <v>0</v>
      </c>
    </row>
    <row r="45" spans="1:5">
      <c r="A45" s="56"/>
      <c r="B45" s="57"/>
      <c r="C45" s="57"/>
      <c r="D45" s="57"/>
      <c r="E45" s="39"/>
    </row>
    <row r="46" spans="1:5">
      <c r="A46" s="94" t="s">
        <v>160</v>
      </c>
      <c r="B46" s="95"/>
      <c r="C46" s="95"/>
      <c r="D46" s="95"/>
      <c r="E46" s="96"/>
    </row>
    <row r="47" spans="1:5" s="41" customFormat="1">
      <c r="A47" s="58" t="s">
        <v>10</v>
      </c>
      <c r="B47" s="59" t="s">
        <v>29</v>
      </c>
      <c r="C47" s="59" t="s">
        <v>45</v>
      </c>
      <c r="D47" s="59" t="s">
        <v>57</v>
      </c>
      <c r="E47" s="60" t="s">
        <v>14</v>
      </c>
    </row>
    <row r="48" spans="1:5">
      <c r="A48" s="38" t="s">
        <v>58</v>
      </c>
      <c r="B48" s="9"/>
      <c r="C48" s="9"/>
      <c r="D48" s="9"/>
      <c r="E48" s="28"/>
    </row>
    <row r="49" spans="1:5">
      <c r="A49" s="38" t="s">
        <v>59</v>
      </c>
      <c r="B49" s="9"/>
      <c r="C49" s="9"/>
      <c r="D49" s="9"/>
      <c r="E49" s="28"/>
    </row>
    <row r="50" spans="1:5" ht="15.75" thickBot="1">
      <c r="A50" s="61" t="s">
        <v>26</v>
      </c>
      <c r="B50" s="62"/>
      <c r="C50" s="62"/>
      <c r="D50" s="63" t="s">
        <v>60</v>
      </c>
      <c r="E50" s="64">
        <f>SUBTOTAL(109,Drittmittel[[Gesamtkosten ]])</f>
        <v>0</v>
      </c>
    </row>
    <row r="52" spans="1:5">
      <c r="A52" s="74" t="s">
        <v>61</v>
      </c>
      <c r="B52" s="74"/>
      <c r="C52" s="74"/>
      <c r="D52" s="74"/>
      <c r="E52" s="74"/>
    </row>
    <row r="53" spans="1:5">
      <c r="A53" s="74" t="s">
        <v>62</v>
      </c>
      <c r="B53" s="74"/>
      <c r="C53" s="74"/>
      <c r="D53" s="74"/>
      <c r="E53" s="74"/>
    </row>
    <row r="54" spans="1:5">
      <c r="A54" s="1"/>
      <c r="B54" s="1" t="s">
        <v>63</v>
      </c>
    </row>
    <row r="55" spans="1:5">
      <c r="A55" s="1"/>
      <c r="B55" s="1" t="s">
        <v>5</v>
      </c>
    </row>
    <row r="57" spans="1:5">
      <c r="A57" s="74" t="s">
        <v>64</v>
      </c>
      <c r="B57" s="74"/>
      <c r="C57" s="74"/>
      <c r="D57" s="74"/>
      <c r="E57" s="74"/>
    </row>
    <row r="58" spans="1:5">
      <c r="A58" s="1"/>
      <c r="B58" s="70" t="s">
        <v>161</v>
      </c>
    </row>
    <row r="59" spans="1:5">
      <c r="A59" s="1"/>
      <c r="B59" s="70" t="s">
        <v>162</v>
      </c>
    </row>
    <row r="61" spans="1:5">
      <c r="A61" s="88" t="s">
        <v>14</v>
      </c>
      <c r="B61" s="88"/>
      <c r="C61" s="88"/>
      <c r="D61" s="88"/>
      <c r="E61" s="65">
        <f>Honorar[[#Totals],[Gesamtkosten ]]+Sachkosten[[#Totals],[Gesamtkosten ]]</f>
        <v>0</v>
      </c>
    </row>
    <row r="62" spans="1:5">
      <c r="A62" s="88" t="s">
        <v>65</v>
      </c>
      <c r="B62" s="88"/>
      <c r="C62" s="88"/>
      <c r="D62" s="88"/>
      <c r="E62" s="65">
        <f>Honorar[[#Totals],[Gesamtkosten ]]+Sachkosten[[#Totals],[Gesamtkosten ]]-Einnahmen_Eigenmittel[[#Totals],[Gesamtkosten ]]-Drittmittel[[#Totals],[Gesamtkosten ]]</f>
        <v>0</v>
      </c>
    </row>
    <row r="64" spans="1:5">
      <c r="A64" s="89" t="s">
        <v>139</v>
      </c>
      <c r="B64" s="89"/>
      <c r="C64" s="89"/>
      <c r="D64" s="89"/>
      <c r="E64" s="66">
        <f>E61-E62</f>
        <v>0</v>
      </c>
    </row>
    <row r="66" spans="1:5" ht="18.75" thickBot="1">
      <c r="A66" s="67" t="s">
        <v>67</v>
      </c>
      <c r="B66" s="90"/>
      <c r="C66" s="90"/>
      <c r="D66" s="90"/>
      <c r="E66" s="90"/>
    </row>
    <row r="67" spans="1:5" ht="54" customHeight="1" thickBot="1">
      <c r="A67" s="29" t="s">
        <v>163</v>
      </c>
      <c r="B67" s="90"/>
      <c r="C67" s="90"/>
      <c r="D67" s="90"/>
      <c r="E67" s="90"/>
    </row>
    <row r="68" spans="1:5" ht="16.5">
      <c r="A68" s="68" t="s">
        <v>68</v>
      </c>
      <c r="B68" s="49"/>
      <c r="C68" s="49"/>
      <c r="D68" s="49"/>
      <c r="E68" s="49"/>
    </row>
  </sheetData>
  <sheetProtection algorithmName="SHA-512" hashValue="7yINr0SVwWjdLmyQa5gYUEuujHIFyMPjRnC/cTPiOUy8NqskHqOXbRvWBpSc2BeyifHCPKTGKA2vLr9zzwyf4Q==" saltValue="LeNDe/ac0vJxjEbN0OpqNw==" spinCount="100000" sheet="1" objects="1" scenarios="1" selectLockedCells="1"/>
  <mergeCells count="20">
    <mergeCell ref="A62:D62"/>
    <mergeCell ref="A64:D64"/>
    <mergeCell ref="B67:E67"/>
    <mergeCell ref="A37:E37"/>
    <mergeCell ref="B66:E66"/>
    <mergeCell ref="A46:E46"/>
    <mergeCell ref="A52:E52"/>
    <mergeCell ref="A53:E53"/>
    <mergeCell ref="A57:E57"/>
    <mergeCell ref="A61:D61"/>
    <mergeCell ref="A8:E8"/>
    <mergeCell ref="A9:E9"/>
    <mergeCell ref="A23:E23"/>
    <mergeCell ref="A36:E36"/>
    <mergeCell ref="A38:E38"/>
    <mergeCell ref="A1:E1"/>
    <mergeCell ref="A2:E2"/>
    <mergeCell ref="D3:E3"/>
    <mergeCell ref="D6:E6"/>
    <mergeCell ref="D7:E7"/>
  </mergeCells>
  <conditionalFormatting sqref="A2:E2">
    <cfRule type="expression" dxfId="72" priority="3">
      <formula>LEN($A$2)=0</formula>
    </cfRule>
    <cfRule type="containsText" dxfId="71" priority="4" operator="containsText" text="&quot;&quot;">
      <formula>NOT(ISERROR(SEARCH("""""",A2)))</formula>
    </cfRule>
  </conditionalFormatting>
  <conditionalFormatting sqref="B4:B6">
    <cfRule type="expression" dxfId="70" priority="2">
      <formula>LEN($B4)=0</formula>
    </cfRule>
  </conditionalFormatting>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1030" r:id="rId3" name="Check Box 12">
              <controlPr defaultSize="0" autoPict="0">
                <anchor moveWithCells="1" sizeWithCells="1">
                  <from>
                    <xdr:col>0</xdr:col>
                    <xdr:colOff>609600</xdr:colOff>
                    <xdr:row>57</xdr:row>
                    <xdr:rowOff>38100</xdr:rowOff>
                  </from>
                  <to>
                    <xdr:col>1</xdr:col>
                    <xdr:colOff>152400</xdr:colOff>
                    <xdr:row>58</xdr:row>
                    <xdr:rowOff>9525</xdr:rowOff>
                  </to>
                </anchor>
              </controlPr>
            </control>
          </mc:Choice>
        </mc:AlternateContent>
        <mc:AlternateContent xmlns:mc="http://schemas.openxmlformats.org/markup-compatibility/2006">
          <mc:Choice Requires="x14">
            <control shapeId="1029" r:id="rId4" name="Check Box 13">
              <controlPr defaultSize="0" autoPict="0">
                <anchor moveWithCells="1" siz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28" r:id="rId5" name="Check Box 3">
              <controlPr defaultSize="0" autoPict="0">
                <anchor moveWithCells="1" sizeWithCells="1">
                  <from>
                    <xdr:col>0</xdr:col>
                    <xdr:colOff>609600</xdr:colOff>
                    <xdr:row>53</xdr:row>
                    <xdr:rowOff>38100</xdr:rowOff>
                  </from>
                  <to>
                    <xdr:col>1</xdr:col>
                    <xdr:colOff>152400</xdr:colOff>
                    <xdr:row>54</xdr:row>
                    <xdr:rowOff>9525</xdr:rowOff>
                  </to>
                </anchor>
              </controlPr>
            </control>
          </mc:Choice>
        </mc:AlternateContent>
        <mc:AlternateContent xmlns:mc="http://schemas.openxmlformats.org/markup-compatibility/2006">
          <mc:Choice Requires="x14">
            <control shapeId="1027" r:id="rId6" name="Check Box 4">
              <controlPr defaultSize="0" autoPict="0">
                <anchor moveWithCells="1" siz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26" r:id="rId7" name="Check Box 1">
              <controlPr defaultSize="0" autoPict="0">
                <anchor moveWithCells="1" siz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25" r:id="rId8" name="Check Box 2">
              <controlPr defaultSize="0" autoPict="0">
                <anchor moveWithCells="1" siz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36" r:id="rId9" name="Check Box 12">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35" r:id="rId10" name="Check Box 11">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34" r:id="rId11" name="Check Box 10">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33" r:id="rId12" name="Check Box 9">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32" r:id="rId13" name="Check Box 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1" r:id="rId14" name="Check Box 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2" r:id="rId15" name="Check Box 18">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41" r:id="rId16" name="Check Box 17">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40" r:id="rId17" name="Check Box 16">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39" r:id="rId18" name="Check Box 15">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38" r:id="rId19" name="Check Box 14">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7" r:id="rId20" name="Check Box 13">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01" r:id="rId21" name="Check Box -23">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02" r:id="rId22" name="Check Box -22">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03" r:id="rId23" name="Check Box -21">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04" r:id="rId24" name="Check Box -20">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05" r:id="rId25" name="Check Box -19">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06" r:id="rId26" name="Check Box -18">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controls>
    </mc:Choice>
  </mc:AlternateContent>
  <tableParts count="4">
    <tablePart r:id="rId27"/>
    <tablePart r:id="rId28"/>
    <tablePart r:id="rId29"/>
    <tablePart r:id="rId3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08"/>
  <sheetViews>
    <sheetView zoomScaleNormal="100" workbookViewId="0">
      <selection activeCell="K24" sqref="K24"/>
    </sheetView>
  </sheetViews>
  <sheetFormatPr baseColWidth="10" defaultColWidth="10.21875" defaultRowHeight="15"/>
  <cols>
    <col min="1" max="1" width="9.5546875" style="49" customWidth="1"/>
    <col min="2" max="2" width="17.77734375" style="49" customWidth="1"/>
    <col min="3" max="3" width="12.44140625" style="49" customWidth="1"/>
    <col min="4" max="4" width="16.109375" style="49" customWidth="1"/>
    <col min="5" max="5" width="15.88671875" style="49" customWidth="1"/>
    <col min="6" max="6" width="50.5546875" style="49" customWidth="1"/>
    <col min="7" max="7" width="10.33203125" style="49" customWidth="1"/>
    <col min="8" max="11" width="10.21875" style="49"/>
    <col min="12" max="12" width="12.33203125" style="49" customWidth="1"/>
    <col min="13" max="13" width="22" style="49" customWidth="1"/>
    <col min="14" max="16384" width="10.21875" style="49"/>
  </cols>
  <sheetData>
    <row r="1" spans="1:9" s="29" customFormat="1" ht="21">
      <c r="A1" s="97" t="s">
        <v>74</v>
      </c>
      <c r="B1" s="97"/>
      <c r="C1" s="97"/>
      <c r="D1" s="97"/>
      <c r="E1" s="97"/>
      <c r="F1" s="97"/>
    </row>
    <row r="2" spans="1:9" s="29" customFormat="1" ht="18.75" thickBot="1">
      <c r="A2" s="73" t="str">
        <f>'2.Kosten- und Finanzierungsplan'!A2</f>
        <v>Berliner Projektfonds Kulturelle Bildung (BPKB) - Fördersäule 3</v>
      </c>
      <c r="B2" s="73"/>
      <c r="C2" s="73"/>
      <c r="D2" s="73"/>
      <c r="E2" s="73"/>
      <c r="F2" s="73"/>
    </row>
    <row r="3" spans="1:9" s="29" customFormat="1" ht="17.25" customHeight="1" thickBot="1">
      <c r="B3" s="225" t="s">
        <v>164</v>
      </c>
      <c r="C3" s="226"/>
      <c r="D3" s="226"/>
      <c r="E3" s="226"/>
      <c r="F3" s="226"/>
      <c r="G3" s="226"/>
      <c r="H3" s="227"/>
    </row>
    <row r="4" spans="1:9" s="29" customFormat="1">
      <c r="A4" s="98" t="s">
        <v>2</v>
      </c>
      <c r="B4" s="223"/>
      <c r="C4" s="224">
        <f>'2.Kosten- und Finanzierungsplan'!B4</f>
        <v>0</v>
      </c>
      <c r="D4" s="224"/>
      <c r="E4" s="224"/>
    </row>
    <row r="5" spans="1:9" s="29" customFormat="1">
      <c r="A5" s="98" t="s">
        <v>4</v>
      </c>
      <c r="B5" s="98"/>
      <c r="C5" s="99">
        <f>'2.Kosten- und Finanzierungsplan'!B5</f>
        <v>0</v>
      </c>
      <c r="D5" s="99"/>
      <c r="E5" s="99"/>
    </row>
    <row r="6" spans="1:9" s="29" customFormat="1">
      <c r="A6" s="100" t="s">
        <v>6</v>
      </c>
      <c r="B6" s="100"/>
      <c r="C6" s="99">
        <f>'2.Kosten- und Finanzierungsplan'!B6</f>
        <v>0</v>
      </c>
      <c r="D6" s="99"/>
      <c r="E6" s="99"/>
    </row>
    <row r="7" spans="1:9" s="29" customFormat="1">
      <c r="A7" s="101"/>
      <c r="B7" s="102"/>
      <c r="D7" s="103"/>
      <c r="E7" s="103"/>
    </row>
    <row r="8" spans="1:9" s="29" customFormat="1">
      <c r="D8" s="74"/>
      <c r="E8" s="74"/>
    </row>
    <row r="9" spans="1:9" ht="30">
      <c r="A9" s="104" t="s">
        <v>75</v>
      </c>
      <c r="B9" s="105" t="s">
        <v>76</v>
      </c>
      <c r="C9" s="105" t="s">
        <v>77</v>
      </c>
      <c r="D9" s="106" t="s">
        <v>78</v>
      </c>
      <c r="E9" s="106" t="s">
        <v>79</v>
      </c>
      <c r="F9" s="104" t="s">
        <v>80</v>
      </c>
      <c r="G9" s="106" t="s">
        <v>81</v>
      </c>
      <c r="H9" s="104" t="s">
        <v>82</v>
      </c>
      <c r="I9" s="107"/>
    </row>
    <row r="10" spans="1:9" ht="16.5">
      <c r="A10" s="108">
        <v>1</v>
      </c>
      <c r="B10" s="109"/>
      <c r="C10" s="109"/>
      <c r="D10" s="110"/>
      <c r="E10" s="110"/>
      <c r="F10" s="111"/>
      <c r="G10" s="112"/>
      <c r="H10" s="112"/>
      <c r="I10" s="29"/>
    </row>
    <row r="11" spans="1:9" ht="16.5">
      <c r="A11" s="108">
        <v>2</v>
      </c>
      <c r="B11" s="109"/>
      <c r="C11" s="109"/>
      <c r="D11" s="110"/>
      <c r="E11" s="110"/>
      <c r="F11" s="111"/>
      <c r="G11" s="112"/>
      <c r="H11" s="112"/>
      <c r="I11" s="29"/>
    </row>
    <row r="12" spans="1:9" ht="16.5">
      <c r="A12" s="108">
        <v>3</v>
      </c>
      <c r="B12" s="109"/>
      <c r="C12" s="109"/>
      <c r="D12" s="110"/>
      <c r="E12" s="110"/>
      <c r="F12" s="111"/>
      <c r="G12" s="112"/>
      <c r="H12" s="112"/>
      <c r="I12" s="29"/>
    </row>
    <row r="13" spans="1:9" ht="16.5">
      <c r="A13" s="108">
        <v>4</v>
      </c>
      <c r="B13" s="109"/>
      <c r="C13" s="109"/>
      <c r="D13" s="110"/>
      <c r="E13" s="110"/>
      <c r="F13" s="111"/>
      <c r="G13" s="112"/>
      <c r="H13" s="112"/>
      <c r="I13" s="29"/>
    </row>
    <row r="14" spans="1:9" ht="16.5">
      <c r="A14" s="108">
        <v>5</v>
      </c>
      <c r="B14" s="109"/>
      <c r="C14" s="109"/>
      <c r="D14" s="110"/>
      <c r="E14" s="110"/>
      <c r="F14" s="111"/>
      <c r="G14" s="112"/>
      <c r="H14" s="112"/>
      <c r="I14" s="29"/>
    </row>
    <row r="15" spans="1:9" ht="16.5">
      <c r="A15" s="108">
        <v>6</v>
      </c>
      <c r="B15" s="109"/>
      <c r="C15" s="109"/>
      <c r="D15" s="110"/>
      <c r="E15" s="110"/>
      <c r="F15" s="111"/>
      <c r="G15" s="112"/>
      <c r="H15" s="112"/>
      <c r="I15" s="29"/>
    </row>
    <row r="16" spans="1:9" ht="16.5">
      <c r="A16" s="108">
        <v>7</v>
      </c>
      <c r="B16" s="109"/>
      <c r="C16" s="109"/>
      <c r="D16" s="110"/>
      <c r="E16" s="110"/>
      <c r="F16" s="111"/>
      <c r="G16" s="112"/>
      <c r="H16" s="112"/>
      <c r="I16" s="29"/>
    </row>
    <row r="17" spans="1:9" ht="16.5">
      <c r="A17" s="108">
        <v>8</v>
      </c>
      <c r="B17" s="109"/>
      <c r="C17" s="109"/>
      <c r="D17" s="110"/>
      <c r="E17" s="110"/>
      <c r="F17" s="111"/>
      <c r="G17" s="112"/>
      <c r="H17" s="112"/>
      <c r="I17" s="29"/>
    </row>
    <row r="18" spans="1:9" ht="16.5">
      <c r="A18" s="108">
        <v>9</v>
      </c>
      <c r="B18" s="109"/>
      <c r="C18" s="109"/>
      <c r="D18" s="110"/>
      <c r="E18" s="110"/>
      <c r="F18" s="111"/>
      <c r="G18" s="112"/>
      <c r="H18" s="112"/>
      <c r="I18" s="29"/>
    </row>
    <row r="19" spans="1:9" ht="16.5">
      <c r="A19" s="108">
        <v>10</v>
      </c>
      <c r="B19" s="109"/>
      <c r="C19" s="109"/>
      <c r="D19" s="110"/>
      <c r="E19" s="110"/>
      <c r="F19" s="111"/>
      <c r="G19" s="112"/>
      <c r="H19" s="112"/>
      <c r="I19" s="29"/>
    </row>
    <row r="20" spans="1:9" ht="16.5">
      <c r="A20" s="108">
        <v>11</v>
      </c>
      <c r="B20" s="109"/>
      <c r="C20" s="109"/>
      <c r="D20" s="110"/>
      <c r="E20" s="110"/>
      <c r="F20" s="111"/>
      <c r="G20" s="112"/>
      <c r="H20" s="112"/>
      <c r="I20" s="29"/>
    </row>
    <row r="21" spans="1:9" ht="16.5">
      <c r="A21" s="108">
        <v>12</v>
      </c>
      <c r="B21" s="109"/>
      <c r="C21" s="109"/>
      <c r="D21" s="110"/>
      <c r="E21" s="110"/>
      <c r="F21" s="111"/>
      <c r="G21" s="112"/>
      <c r="H21" s="112"/>
    </row>
    <row r="22" spans="1:9" ht="16.5">
      <c r="A22" s="108">
        <v>13</v>
      </c>
      <c r="B22" s="109"/>
      <c r="C22" s="109"/>
      <c r="D22" s="110"/>
      <c r="E22" s="110"/>
      <c r="F22" s="111"/>
      <c r="G22" s="112"/>
      <c r="H22" s="112"/>
    </row>
    <row r="23" spans="1:9" ht="16.5">
      <c r="A23" s="108">
        <v>14</v>
      </c>
      <c r="B23" s="109"/>
      <c r="C23" s="109"/>
      <c r="D23" s="110"/>
      <c r="E23" s="110"/>
      <c r="F23" s="111"/>
      <c r="G23" s="112"/>
      <c r="H23" s="112"/>
    </row>
    <row r="24" spans="1:9" ht="16.5">
      <c r="A24" s="108">
        <v>15</v>
      </c>
      <c r="B24" s="109"/>
      <c r="C24" s="109"/>
      <c r="D24" s="110"/>
      <c r="E24" s="110"/>
      <c r="F24" s="111"/>
      <c r="G24" s="112"/>
      <c r="H24" s="112"/>
    </row>
    <row r="25" spans="1:9" ht="16.5">
      <c r="A25" s="108">
        <v>16</v>
      </c>
      <c r="B25" s="109"/>
      <c r="C25" s="109"/>
      <c r="D25" s="110"/>
      <c r="E25" s="110"/>
      <c r="F25" s="111"/>
      <c r="G25" s="112"/>
      <c r="H25" s="112"/>
    </row>
    <row r="26" spans="1:9" ht="16.5">
      <c r="A26" s="108">
        <v>17</v>
      </c>
      <c r="B26" s="109"/>
      <c r="C26" s="109"/>
      <c r="D26" s="110"/>
      <c r="E26" s="110"/>
      <c r="F26" s="111"/>
      <c r="G26" s="112"/>
      <c r="H26" s="112"/>
    </row>
    <row r="27" spans="1:9" ht="16.5">
      <c r="A27" s="108">
        <v>18</v>
      </c>
      <c r="B27" s="109"/>
      <c r="C27" s="109"/>
      <c r="D27" s="110"/>
      <c r="E27" s="110"/>
      <c r="F27" s="111"/>
      <c r="G27" s="112"/>
      <c r="H27" s="112"/>
    </row>
    <row r="28" spans="1:9" ht="16.5">
      <c r="A28" s="108">
        <v>19</v>
      </c>
      <c r="B28" s="109"/>
      <c r="C28" s="109"/>
      <c r="D28" s="110"/>
      <c r="E28" s="110"/>
      <c r="F28" s="111"/>
      <c r="G28" s="112"/>
      <c r="H28" s="112"/>
    </row>
    <row r="29" spans="1:9" ht="16.5">
      <c r="A29" s="108">
        <v>20</v>
      </c>
      <c r="B29" s="109"/>
      <c r="C29" s="109"/>
      <c r="D29" s="110"/>
      <c r="E29" s="110"/>
      <c r="F29" s="111"/>
      <c r="G29" s="112"/>
      <c r="H29" s="112"/>
    </row>
    <row r="30" spans="1:9" ht="16.5">
      <c r="A30" s="108">
        <v>21</v>
      </c>
      <c r="B30" s="109"/>
      <c r="C30" s="109"/>
      <c r="D30" s="110"/>
      <c r="E30" s="110"/>
      <c r="F30" s="111"/>
      <c r="G30" s="112"/>
      <c r="H30" s="112"/>
    </row>
    <row r="31" spans="1:9" ht="16.5">
      <c r="A31" s="108">
        <v>22</v>
      </c>
      <c r="B31" s="109"/>
      <c r="C31" s="109"/>
      <c r="D31" s="110"/>
      <c r="E31" s="110"/>
      <c r="F31" s="111"/>
      <c r="G31" s="112"/>
      <c r="H31" s="112"/>
    </row>
    <row r="32" spans="1:9" ht="16.5">
      <c r="A32" s="108">
        <v>23</v>
      </c>
      <c r="B32" s="109"/>
      <c r="C32" s="109"/>
      <c r="D32" s="110"/>
      <c r="E32" s="110"/>
      <c r="F32" s="111"/>
      <c r="G32" s="112"/>
      <c r="H32" s="112"/>
    </row>
    <row r="33" spans="1:8" ht="16.5">
      <c r="A33" s="108">
        <v>24</v>
      </c>
      <c r="B33" s="109"/>
      <c r="C33" s="109"/>
      <c r="D33" s="110"/>
      <c r="E33" s="110"/>
      <c r="F33" s="111"/>
      <c r="G33" s="112"/>
      <c r="H33" s="112"/>
    </row>
    <row r="34" spans="1:8" ht="16.5">
      <c r="A34" s="108">
        <v>25</v>
      </c>
      <c r="B34" s="109"/>
      <c r="C34" s="109"/>
      <c r="D34" s="110"/>
      <c r="E34" s="110"/>
      <c r="F34" s="111"/>
      <c r="G34" s="112"/>
      <c r="H34" s="112"/>
    </row>
    <row r="35" spans="1:8" ht="16.5">
      <c r="A35" s="108">
        <v>26</v>
      </c>
      <c r="B35" s="109"/>
      <c r="C35" s="109"/>
      <c r="D35" s="110"/>
      <c r="E35" s="110"/>
      <c r="F35" s="111"/>
      <c r="G35" s="112"/>
      <c r="H35" s="112"/>
    </row>
    <row r="36" spans="1:8" ht="16.5">
      <c r="A36" s="108">
        <v>27</v>
      </c>
      <c r="B36" s="109"/>
      <c r="C36" s="109"/>
      <c r="D36" s="110"/>
      <c r="E36" s="110"/>
      <c r="F36" s="111"/>
      <c r="G36" s="112"/>
      <c r="H36" s="112"/>
    </row>
    <row r="37" spans="1:8" ht="16.5">
      <c r="A37" s="108">
        <v>28</v>
      </c>
      <c r="B37" s="109"/>
      <c r="C37" s="109"/>
      <c r="D37" s="110"/>
      <c r="E37" s="110"/>
      <c r="F37" s="111"/>
      <c r="G37" s="112"/>
      <c r="H37" s="112"/>
    </row>
    <row r="38" spans="1:8" ht="16.5">
      <c r="A38" s="108">
        <v>29</v>
      </c>
      <c r="B38" s="109"/>
      <c r="C38" s="109"/>
      <c r="D38" s="110"/>
      <c r="E38" s="110"/>
      <c r="F38" s="111"/>
      <c r="G38" s="112"/>
      <c r="H38" s="112"/>
    </row>
    <row r="39" spans="1:8" ht="16.5">
      <c r="A39" s="108">
        <v>30</v>
      </c>
      <c r="B39" s="109"/>
      <c r="C39" s="109"/>
      <c r="D39" s="110"/>
      <c r="E39" s="110"/>
      <c r="F39" s="111"/>
      <c r="G39" s="112"/>
      <c r="H39" s="112"/>
    </row>
    <row r="40" spans="1:8" ht="16.5">
      <c r="A40" s="108">
        <v>31</v>
      </c>
      <c r="B40" s="109"/>
      <c r="C40" s="109"/>
      <c r="D40" s="110"/>
      <c r="E40" s="110"/>
      <c r="F40" s="111"/>
      <c r="G40" s="112"/>
      <c r="H40" s="112"/>
    </row>
    <row r="41" spans="1:8" ht="16.5">
      <c r="A41" s="108">
        <v>32</v>
      </c>
      <c r="B41" s="109"/>
      <c r="C41" s="109"/>
      <c r="D41" s="110"/>
      <c r="E41" s="110"/>
      <c r="F41" s="111"/>
      <c r="G41" s="112"/>
      <c r="H41" s="112"/>
    </row>
    <row r="42" spans="1:8" ht="16.5">
      <c r="A42" s="108">
        <v>33</v>
      </c>
      <c r="B42" s="109"/>
      <c r="C42" s="109"/>
      <c r="D42" s="110"/>
      <c r="E42" s="110"/>
      <c r="F42" s="111"/>
      <c r="G42" s="112"/>
      <c r="H42" s="112"/>
    </row>
    <row r="43" spans="1:8" ht="16.5">
      <c r="A43" s="108">
        <v>34</v>
      </c>
      <c r="B43" s="109"/>
      <c r="C43" s="109"/>
      <c r="D43" s="110"/>
      <c r="E43" s="110"/>
      <c r="F43" s="111"/>
      <c r="G43" s="112"/>
      <c r="H43" s="112"/>
    </row>
    <row r="44" spans="1:8" ht="16.5">
      <c r="A44" s="108">
        <v>35</v>
      </c>
      <c r="B44" s="109"/>
      <c r="C44" s="109"/>
      <c r="D44" s="110"/>
      <c r="E44" s="110"/>
      <c r="F44" s="111"/>
      <c r="G44" s="112"/>
      <c r="H44" s="112"/>
    </row>
    <row r="45" spans="1:8" ht="16.5">
      <c r="A45" s="108">
        <v>36</v>
      </c>
      <c r="B45" s="109"/>
      <c r="C45" s="109"/>
      <c r="D45" s="110"/>
      <c r="E45" s="110"/>
      <c r="F45" s="111"/>
      <c r="G45" s="112"/>
      <c r="H45" s="112"/>
    </row>
    <row r="46" spans="1:8" ht="16.5">
      <c r="A46" s="108">
        <v>37</v>
      </c>
      <c r="B46" s="109"/>
      <c r="C46" s="109"/>
      <c r="D46" s="110"/>
      <c r="E46" s="110"/>
      <c r="F46" s="111"/>
      <c r="G46" s="112"/>
      <c r="H46" s="112"/>
    </row>
    <row r="47" spans="1:8" ht="16.5">
      <c r="A47" s="108">
        <v>38</v>
      </c>
      <c r="B47" s="109"/>
      <c r="C47" s="109"/>
      <c r="D47" s="110"/>
      <c r="E47" s="110"/>
      <c r="F47" s="111"/>
      <c r="G47" s="112"/>
      <c r="H47" s="112"/>
    </row>
    <row r="48" spans="1:8" ht="16.5">
      <c r="A48" s="108">
        <v>39</v>
      </c>
      <c r="B48" s="109"/>
      <c r="C48" s="109"/>
      <c r="D48" s="110"/>
      <c r="E48" s="110"/>
      <c r="F48" s="111"/>
      <c r="G48" s="112"/>
      <c r="H48" s="112"/>
    </row>
    <row r="49" spans="1:8" ht="16.5">
      <c r="A49" s="108">
        <v>40</v>
      </c>
      <c r="B49" s="109"/>
      <c r="C49" s="109"/>
      <c r="D49" s="110"/>
      <c r="E49" s="110"/>
      <c r="F49" s="111"/>
      <c r="G49" s="112"/>
      <c r="H49" s="112"/>
    </row>
    <row r="50" spans="1:8" ht="16.5">
      <c r="A50" s="108">
        <v>41</v>
      </c>
      <c r="B50" s="109"/>
      <c r="C50" s="109"/>
      <c r="D50" s="110"/>
      <c r="E50" s="110"/>
      <c r="F50" s="111"/>
      <c r="G50" s="112"/>
      <c r="H50" s="112"/>
    </row>
    <row r="51" spans="1:8" ht="16.5">
      <c r="A51" s="108">
        <v>42</v>
      </c>
      <c r="B51" s="109"/>
      <c r="C51" s="109"/>
      <c r="D51" s="110"/>
      <c r="E51" s="110"/>
      <c r="F51" s="111"/>
      <c r="G51" s="112"/>
      <c r="H51" s="112"/>
    </row>
    <row r="52" spans="1:8" ht="16.5">
      <c r="A52" s="108">
        <v>43</v>
      </c>
      <c r="B52" s="109"/>
      <c r="C52" s="109"/>
      <c r="D52" s="110"/>
      <c r="E52" s="110"/>
      <c r="F52" s="111"/>
      <c r="G52" s="112"/>
      <c r="H52" s="112"/>
    </row>
    <row r="53" spans="1:8" ht="16.5">
      <c r="A53" s="108">
        <v>44</v>
      </c>
      <c r="B53" s="109"/>
      <c r="C53" s="109"/>
      <c r="D53" s="110"/>
      <c r="E53" s="110"/>
      <c r="F53" s="111"/>
      <c r="G53" s="112"/>
      <c r="H53" s="112"/>
    </row>
    <row r="54" spans="1:8" ht="16.5">
      <c r="A54" s="108">
        <v>45</v>
      </c>
      <c r="B54" s="109"/>
      <c r="C54" s="109"/>
      <c r="D54" s="110"/>
      <c r="E54" s="110"/>
      <c r="F54" s="111"/>
      <c r="G54" s="112"/>
      <c r="H54" s="112"/>
    </row>
    <row r="55" spans="1:8" ht="16.5">
      <c r="A55" s="108">
        <v>46</v>
      </c>
      <c r="B55" s="109"/>
      <c r="C55" s="109"/>
      <c r="D55" s="110"/>
      <c r="E55" s="110"/>
      <c r="F55" s="111"/>
      <c r="G55" s="112"/>
      <c r="H55" s="112"/>
    </row>
    <row r="56" spans="1:8" ht="16.5">
      <c r="A56" s="108">
        <v>47</v>
      </c>
      <c r="B56" s="109"/>
      <c r="C56" s="109"/>
      <c r="D56" s="110"/>
      <c r="E56" s="110"/>
      <c r="F56" s="111"/>
      <c r="G56" s="112"/>
      <c r="H56" s="112"/>
    </row>
    <row r="57" spans="1:8" ht="16.5">
      <c r="A57" s="108">
        <v>48</v>
      </c>
      <c r="B57" s="109"/>
      <c r="C57" s="109"/>
      <c r="D57" s="110"/>
      <c r="E57" s="110"/>
      <c r="F57" s="111"/>
      <c r="G57" s="112"/>
      <c r="H57" s="112"/>
    </row>
    <row r="58" spans="1:8" ht="16.5">
      <c r="A58" s="108">
        <v>49</v>
      </c>
      <c r="B58" s="109"/>
      <c r="C58" s="109"/>
      <c r="D58" s="110"/>
      <c r="E58" s="110"/>
      <c r="F58" s="111"/>
      <c r="G58" s="112"/>
      <c r="H58" s="112"/>
    </row>
    <row r="59" spans="1:8" ht="16.5">
      <c r="A59" s="108">
        <v>50</v>
      </c>
      <c r="B59" s="109"/>
      <c r="C59" s="109"/>
      <c r="D59" s="110"/>
      <c r="E59" s="110"/>
      <c r="F59" s="111"/>
      <c r="G59" s="112"/>
      <c r="H59" s="112"/>
    </row>
    <row r="60" spans="1:8" ht="16.5">
      <c r="A60" s="108">
        <v>51</v>
      </c>
      <c r="B60" s="109"/>
      <c r="C60" s="109"/>
      <c r="D60" s="110"/>
      <c r="E60" s="110"/>
      <c r="F60" s="111"/>
      <c r="G60" s="112"/>
      <c r="H60" s="112"/>
    </row>
    <row r="61" spans="1:8" ht="16.5">
      <c r="A61" s="108">
        <v>52</v>
      </c>
      <c r="B61" s="109"/>
      <c r="C61" s="109"/>
      <c r="D61" s="110"/>
      <c r="E61" s="110"/>
      <c r="F61" s="111"/>
      <c r="G61" s="112"/>
      <c r="H61" s="112"/>
    </row>
    <row r="62" spans="1:8" ht="16.5">
      <c r="A62" s="108">
        <v>53</v>
      </c>
      <c r="B62" s="109"/>
      <c r="C62" s="109"/>
      <c r="D62" s="110"/>
      <c r="E62" s="110"/>
      <c r="F62" s="111"/>
      <c r="G62" s="112"/>
      <c r="H62" s="112"/>
    </row>
    <row r="63" spans="1:8" ht="16.5">
      <c r="A63" s="108">
        <v>54</v>
      </c>
      <c r="B63" s="109"/>
      <c r="C63" s="109"/>
      <c r="D63" s="110"/>
      <c r="E63" s="110"/>
      <c r="F63" s="111"/>
      <c r="G63" s="112"/>
      <c r="H63" s="112"/>
    </row>
    <row r="64" spans="1:8" ht="16.5">
      <c r="A64" s="108">
        <v>55</v>
      </c>
      <c r="B64" s="109"/>
      <c r="C64" s="109"/>
      <c r="D64" s="110"/>
      <c r="E64" s="110"/>
      <c r="F64" s="111"/>
      <c r="G64" s="112"/>
      <c r="H64" s="112"/>
    </row>
    <row r="65" spans="1:8" ht="16.5">
      <c r="A65" s="108">
        <v>56</v>
      </c>
      <c r="B65" s="109"/>
      <c r="C65" s="109"/>
      <c r="D65" s="110"/>
      <c r="E65" s="110"/>
      <c r="F65" s="111"/>
      <c r="G65" s="112"/>
      <c r="H65" s="112"/>
    </row>
    <row r="66" spans="1:8" ht="16.5">
      <c r="A66" s="108">
        <v>57</v>
      </c>
      <c r="B66" s="109"/>
      <c r="C66" s="109"/>
      <c r="D66" s="110"/>
      <c r="E66" s="110"/>
      <c r="F66" s="111"/>
      <c r="G66" s="112"/>
      <c r="H66" s="112"/>
    </row>
    <row r="67" spans="1:8" ht="16.5">
      <c r="A67" s="108">
        <v>58</v>
      </c>
      <c r="B67" s="109"/>
      <c r="C67" s="109"/>
      <c r="D67" s="110"/>
      <c r="E67" s="110"/>
      <c r="F67" s="111"/>
      <c r="G67" s="112"/>
      <c r="H67" s="112"/>
    </row>
    <row r="68" spans="1:8" ht="16.5">
      <c r="A68" s="108">
        <v>59</v>
      </c>
      <c r="B68" s="109"/>
      <c r="C68" s="109"/>
      <c r="D68" s="110"/>
      <c r="E68" s="110"/>
      <c r="F68" s="111"/>
      <c r="G68" s="112"/>
      <c r="H68" s="112"/>
    </row>
    <row r="69" spans="1:8" ht="16.5">
      <c r="A69" s="108">
        <v>60</v>
      </c>
      <c r="B69" s="109"/>
      <c r="C69" s="109"/>
      <c r="D69" s="110"/>
      <c r="E69" s="110"/>
      <c r="F69" s="111"/>
      <c r="G69" s="112"/>
      <c r="H69" s="112"/>
    </row>
    <row r="70" spans="1:8" ht="16.5">
      <c r="A70" s="108">
        <v>61</v>
      </c>
      <c r="B70" s="109"/>
      <c r="C70" s="109"/>
      <c r="D70" s="110"/>
      <c r="E70" s="110"/>
      <c r="F70" s="111"/>
      <c r="G70" s="112"/>
      <c r="H70" s="112"/>
    </row>
    <row r="71" spans="1:8" ht="16.5">
      <c r="A71" s="108">
        <v>62</v>
      </c>
      <c r="B71" s="109"/>
      <c r="C71" s="109"/>
      <c r="D71" s="110"/>
      <c r="E71" s="110"/>
      <c r="F71" s="111"/>
      <c r="G71" s="112"/>
      <c r="H71" s="112"/>
    </row>
    <row r="72" spans="1:8" ht="16.5">
      <c r="A72" s="108">
        <v>63</v>
      </c>
      <c r="B72" s="109"/>
      <c r="C72" s="109"/>
      <c r="D72" s="110"/>
      <c r="E72" s="110"/>
      <c r="F72" s="111"/>
      <c r="G72" s="112"/>
      <c r="H72" s="112"/>
    </row>
    <row r="73" spans="1:8" ht="16.5">
      <c r="A73" s="108">
        <v>64</v>
      </c>
      <c r="B73" s="109"/>
      <c r="C73" s="109"/>
      <c r="D73" s="110"/>
      <c r="E73" s="110"/>
      <c r="F73" s="111"/>
      <c r="G73" s="112"/>
      <c r="H73" s="112"/>
    </row>
    <row r="74" spans="1:8" ht="16.5">
      <c r="A74" s="108">
        <v>65</v>
      </c>
      <c r="B74" s="109"/>
      <c r="C74" s="109"/>
      <c r="D74" s="110"/>
      <c r="E74" s="110"/>
      <c r="F74" s="111"/>
      <c r="G74" s="112"/>
      <c r="H74" s="112"/>
    </row>
    <row r="75" spans="1:8" ht="16.5">
      <c r="A75" s="108">
        <v>66</v>
      </c>
      <c r="B75" s="109"/>
      <c r="C75" s="109"/>
      <c r="D75" s="110"/>
      <c r="E75" s="110"/>
      <c r="F75" s="111"/>
      <c r="G75" s="112"/>
      <c r="H75" s="112"/>
    </row>
    <row r="76" spans="1:8" ht="16.5">
      <c r="A76" s="108">
        <v>67</v>
      </c>
      <c r="B76" s="109"/>
      <c r="C76" s="109"/>
      <c r="D76" s="110"/>
      <c r="E76" s="110"/>
      <c r="F76" s="111"/>
      <c r="G76" s="112"/>
      <c r="H76" s="112"/>
    </row>
    <row r="77" spans="1:8" ht="16.5">
      <c r="A77" s="108">
        <v>68</v>
      </c>
      <c r="B77" s="109"/>
      <c r="C77" s="109"/>
      <c r="D77" s="110"/>
      <c r="E77" s="110"/>
      <c r="F77" s="111"/>
      <c r="G77" s="112"/>
      <c r="H77" s="112"/>
    </row>
    <row r="78" spans="1:8" ht="16.5">
      <c r="A78" s="108">
        <v>69</v>
      </c>
      <c r="B78" s="109"/>
      <c r="C78" s="109"/>
      <c r="D78" s="110"/>
      <c r="E78" s="110"/>
      <c r="F78" s="111"/>
      <c r="G78" s="112"/>
      <c r="H78" s="112"/>
    </row>
    <row r="79" spans="1:8" ht="16.5">
      <c r="A79" s="108">
        <v>70</v>
      </c>
      <c r="B79" s="109"/>
      <c r="C79" s="109"/>
      <c r="D79" s="110"/>
      <c r="E79" s="110"/>
      <c r="F79" s="111"/>
      <c r="G79" s="112"/>
      <c r="H79" s="112"/>
    </row>
    <row r="80" spans="1:8" ht="16.5">
      <c r="A80" s="108">
        <v>71</v>
      </c>
      <c r="B80" s="109"/>
      <c r="C80" s="109"/>
      <c r="D80" s="110"/>
      <c r="E80" s="110"/>
      <c r="F80" s="111"/>
      <c r="G80" s="112"/>
      <c r="H80" s="112"/>
    </row>
    <row r="81" spans="1:8" ht="16.5">
      <c r="A81" s="108">
        <v>72</v>
      </c>
      <c r="B81" s="109"/>
      <c r="C81" s="109"/>
      <c r="D81" s="110"/>
      <c r="E81" s="110"/>
      <c r="F81" s="111"/>
      <c r="G81" s="112"/>
      <c r="H81" s="112"/>
    </row>
    <row r="82" spans="1:8" ht="16.5">
      <c r="A82" s="108">
        <v>73</v>
      </c>
      <c r="B82" s="109"/>
      <c r="C82" s="109"/>
      <c r="D82" s="110"/>
      <c r="E82" s="110"/>
      <c r="F82" s="111"/>
      <c r="G82" s="112"/>
      <c r="H82" s="112"/>
    </row>
    <row r="83" spans="1:8" ht="16.5">
      <c r="A83" s="108">
        <v>74</v>
      </c>
      <c r="B83" s="109"/>
      <c r="C83" s="109"/>
      <c r="D83" s="110"/>
      <c r="E83" s="110"/>
      <c r="F83" s="111"/>
      <c r="G83" s="112"/>
      <c r="H83" s="112"/>
    </row>
    <row r="84" spans="1:8" ht="16.5">
      <c r="A84" s="108">
        <v>75</v>
      </c>
      <c r="B84" s="109"/>
      <c r="C84" s="109"/>
      <c r="D84" s="110"/>
      <c r="E84" s="110"/>
      <c r="F84" s="111"/>
      <c r="G84" s="112"/>
      <c r="H84" s="112"/>
    </row>
    <row r="85" spans="1:8" ht="16.5">
      <c r="A85" s="108">
        <v>76</v>
      </c>
      <c r="B85" s="109"/>
      <c r="C85" s="109"/>
      <c r="D85" s="110"/>
      <c r="E85" s="110"/>
      <c r="F85" s="111"/>
      <c r="G85" s="112"/>
      <c r="H85" s="112"/>
    </row>
    <row r="86" spans="1:8" ht="16.5">
      <c r="A86" s="108">
        <v>77</v>
      </c>
      <c r="B86" s="109"/>
      <c r="C86" s="109"/>
      <c r="D86" s="110"/>
      <c r="E86" s="110"/>
      <c r="F86" s="111"/>
      <c r="G86" s="112"/>
      <c r="H86" s="112"/>
    </row>
    <row r="87" spans="1:8" ht="16.5">
      <c r="A87" s="108">
        <v>78</v>
      </c>
      <c r="B87" s="109"/>
      <c r="C87" s="109"/>
      <c r="D87" s="110"/>
      <c r="E87" s="110"/>
      <c r="F87" s="111"/>
      <c r="G87" s="112"/>
      <c r="H87" s="112"/>
    </row>
    <row r="88" spans="1:8" ht="16.5">
      <c r="A88" s="108">
        <v>79</v>
      </c>
      <c r="B88" s="109"/>
      <c r="C88" s="109"/>
      <c r="D88" s="110"/>
      <c r="E88" s="110"/>
      <c r="F88" s="111"/>
      <c r="G88" s="112"/>
      <c r="H88" s="112"/>
    </row>
    <row r="89" spans="1:8" ht="16.5">
      <c r="A89" s="108">
        <v>80</v>
      </c>
      <c r="B89" s="109"/>
      <c r="C89" s="109"/>
      <c r="D89" s="110"/>
      <c r="E89" s="110"/>
      <c r="F89" s="111"/>
      <c r="G89" s="112"/>
      <c r="H89" s="112"/>
    </row>
    <row r="90" spans="1:8" ht="16.5">
      <c r="A90" s="108">
        <v>81</v>
      </c>
      <c r="B90" s="109"/>
      <c r="C90" s="109"/>
      <c r="D90" s="110"/>
      <c r="E90" s="110"/>
      <c r="F90" s="111"/>
      <c r="G90" s="112"/>
      <c r="H90" s="112"/>
    </row>
    <row r="91" spans="1:8" ht="16.5">
      <c r="A91" s="108">
        <v>82</v>
      </c>
      <c r="B91" s="109"/>
      <c r="C91" s="109"/>
      <c r="D91" s="110"/>
      <c r="E91" s="110"/>
      <c r="F91" s="111"/>
      <c r="G91" s="112"/>
      <c r="H91" s="112"/>
    </row>
    <row r="92" spans="1:8" ht="16.5">
      <c r="A92" s="108">
        <v>83</v>
      </c>
      <c r="B92" s="109"/>
      <c r="C92" s="109"/>
      <c r="D92" s="110"/>
      <c r="E92" s="110"/>
      <c r="F92" s="111"/>
      <c r="G92" s="112"/>
      <c r="H92" s="112"/>
    </row>
    <row r="93" spans="1:8" ht="16.5">
      <c r="A93" s="108">
        <v>84</v>
      </c>
      <c r="B93" s="109"/>
      <c r="C93" s="109"/>
      <c r="D93" s="110"/>
      <c r="E93" s="110"/>
      <c r="F93" s="111"/>
      <c r="G93" s="112"/>
      <c r="H93" s="112"/>
    </row>
    <row r="94" spans="1:8" ht="16.5">
      <c r="A94" s="108">
        <v>85</v>
      </c>
      <c r="B94" s="109"/>
      <c r="C94" s="109"/>
      <c r="D94" s="110"/>
      <c r="E94" s="110"/>
      <c r="F94" s="111"/>
      <c r="G94" s="112"/>
      <c r="H94" s="112"/>
    </row>
    <row r="95" spans="1:8" ht="16.5">
      <c r="A95" s="108">
        <v>86</v>
      </c>
      <c r="B95" s="109"/>
      <c r="C95" s="109"/>
      <c r="D95" s="110"/>
      <c r="E95" s="110"/>
      <c r="F95" s="111"/>
      <c r="G95" s="112"/>
      <c r="H95" s="112"/>
    </row>
    <row r="96" spans="1:8" ht="16.5">
      <c r="A96" s="108">
        <v>87</v>
      </c>
      <c r="B96" s="109"/>
      <c r="C96" s="109"/>
      <c r="D96" s="110"/>
      <c r="E96" s="110"/>
      <c r="F96" s="111"/>
      <c r="G96" s="112"/>
      <c r="H96" s="112"/>
    </row>
    <row r="97" spans="1:8" ht="16.5">
      <c r="A97" s="108">
        <v>88</v>
      </c>
      <c r="B97" s="109"/>
      <c r="C97" s="109"/>
      <c r="D97" s="110"/>
      <c r="E97" s="110"/>
      <c r="F97" s="111"/>
      <c r="G97" s="112"/>
      <c r="H97" s="112"/>
    </row>
    <row r="98" spans="1:8" ht="16.5">
      <c r="A98" s="108">
        <v>89</v>
      </c>
      <c r="B98" s="109"/>
      <c r="C98" s="109"/>
      <c r="D98" s="110"/>
      <c r="E98" s="110"/>
      <c r="F98" s="111"/>
      <c r="G98" s="112"/>
      <c r="H98" s="112"/>
    </row>
    <row r="99" spans="1:8" ht="16.5">
      <c r="A99" s="108">
        <v>90</v>
      </c>
      <c r="B99" s="109"/>
      <c r="C99" s="109"/>
      <c r="D99" s="110"/>
      <c r="E99" s="110"/>
      <c r="F99" s="111"/>
      <c r="G99" s="112"/>
      <c r="H99" s="112"/>
    </row>
    <row r="100" spans="1:8" ht="16.5">
      <c r="A100" s="108">
        <v>91</v>
      </c>
      <c r="B100" s="109"/>
      <c r="C100" s="109"/>
      <c r="D100" s="110"/>
      <c r="E100" s="110"/>
      <c r="F100" s="111"/>
      <c r="G100" s="112"/>
      <c r="H100" s="112"/>
    </row>
    <row r="101" spans="1:8" ht="16.5">
      <c r="A101" s="108">
        <v>92</v>
      </c>
      <c r="B101" s="109"/>
      <c r="C101" s="109"/>
      <c r="D101" s="110"/>
      <c r="E101" s="110"/>
      <c r="F101" s="111"/>
      <c r="G101" s="112"/>
      <c r="H101" s="112"/>
    </row>
    <row r="102" spans="1:8" ht="16.5">
      <c r="A102" s="108">
        <v>93</v>
      </c>
      <c r="B102" s="109"/>
      <c r="C102" s="109"/>
      <c r="D102" s="110"/>
      <c r="E102" s="110"/>
      <c r="F102" s="111"/>
      <c r="G102" s="112"/>
      <c r="H102" s="112"/>
    </row>
    <row r="103" spans="1:8" ht="16.5">
      <c r="A103" s="108">
        <v>94</v>
      </c>
      <c r="B103" s="109"/>
      <c r="C103" s="109"/>
      <c r="D103" s="110"/>
      <c r="E103" s="110"/>
      <c r="F103" s="111"/>
      <c r="G103" s="112"/>
      <c r="H103" s="112"/>
    </row>
    <row r="104" spans="1:8" ht="16.5">
      <c r="A104" s="108">
        <v>95</v>
      </c>
      <c r="B104" s="109"/>
      <c r="C104" s="109"/>
      <c r="D104" s="110"/>
      <c r="E104" s="110"/>
      <c r="F104" s="111"/>
      <c r="G104" s="112"/>
      <c r="H104" s="112"/>
    </row>
    <row r="105" spans="1:8" ht="16.5">
      <c r="A105" s="108">
        <v>96</v>
      </c>
      <c r="B105" s="109"/>
      <c r="C105" s="109"/>
      <c r="D105" s="110"/>
      <c r="E105" s="110"/>
      <c r="F105" s="111"/>
      <c r="G105" s="112"/>
      <c r="H105" s="112"/>
    </row>
    <row r="106" spans="1:8" ht="16.5">
      <c r="A106" s="108">
        <v>97</v>
      </c>
      <c r="B106" s="109"/>
      <c r="C106" s="109"/>
      <c r="D106" s="110"/>
      <c r="E106" s="110"/>
      <c r="F106" s="111"/>
      <c r="G106" s="112"/>
      <c r="H106" s="112"/>
    </row>
    <row r="107" spans="1:8" ht="16.5">
      <c r="A107" s="113">
        <v>98</v>
      </c>
      <c r="B107" s="109"/>
      <c r="C107" s="109"/>
      <c r="D107" s="110"/>
      <c r="E107" s="110"/>
      <c r="F107" s="111"/>
      <c r="G107" s="112"/>
      <c r="H107" s="112"/>
    </row>
    <row r="108" spans="1:8">
      <c r="D108" s="114"/>
    </row>
  </sheetData>
  <sheetProtection algorithmName="SHA-512" hashValue="sktec3HtlNXTI+oshHayDwmIk50cL4nllo8h4gh5dXKgeA5qhvubrfHqifjHNgN21/u2rUyCvLqVyoIRoj2pLQ==" saltValue="c+KKUT4ttrewQJ33QVZzow==" spinCount="100000" sheet="1" objects="1" scenarios="1" selectLockedCells="1"/>
  <mergeCells count="10">
    <mergeCell ref="A5:B5"/>
    <mergeCell ref="C5:E5"/>
    <mergeCell ref="A6:B6"/>
    <mergeCell ref="C6:E6"/>
    <mergeCell ref="D8:E8"/>
    <mergeCell ref="A1:F1"/>
    <mergeCell ref="A2:F2"/>
    <mergeCell ref="A4:B4"/>
    <mergeCell ref="C4:E4"/>
    <mergeCell ref="B3:H3"/>
  </mergeCells>
  <dataValidations count="4">
    <dataValidation type="custom" showInputMessage="1" showErrorMessage="1" errorTitle="Auswahl: Kostenart und Posten!" error="Bitte wählen Sie für die Leistung eine Kostenart und den Posten aus. " sqref="F10:F107" xr:uid="{00000000-0002-0000-0300-000000000000}">
      <formula1>LEN(C10)&gt;0</formula1>
      <formula2>0</formula2>
    </dataValidation>
    <dataValidation type="date" allowBlank="1" showInputMessage="1" showErrorMessage="1" sqref="E10:E107" xr:uid="{00000000-0002-0000-0300-000001000000}">
      <formula1>44927</formula1>
      <formula2>73050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G10:G107" xr:uid="{00000000-0002-0000-0300-000002000000}">
      <formula1>OR(B10=#REF!,B10=#REF!)</formula1>
      <formula2>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H10:H107" xr:uid="{00000000-0002-0000-0300-000003000000}">
      <formula1>OR(B10=#REF!,B10=#REF!)</formula1>
      <formula2>0</formula2>
    </dataValidation>
  </dataValidations>
  <pageMargins left="0.7" right="0.7" top="0.78749999999999998" bottom="0.78749999999999998"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56"/>
  <sheetViews>
    <sheetView zoomScaleNormal="100" workbookViewId="0">
      <selection activeCell="H11" sqref="H11"/>
    </sheetView>
  </sheetViews>
  <sheetFormatPr baseColWidth="10" defaultColWidth="9.88671875" defaultRowHeight="15"/>
  <cols>
    <col min="1" max="1" width="14.33203125" style="29" customWidth="1"/>
    <col min="2" max="2" width="70.109375" style="29" customWidth="1"/>
    <col min="3" max="3" width="16.88671875" style="29" customWidth="1"/>
    <col min="4" max="4" width="10.44140625" style="29" customWidth="1"/>
    <col min="5" max="5" width="14.109375" style="31" customWidth="1"/>
    <col min="6" max="6" width="16" style="3" customWidth="1"/>
    <col min="7" max="16384" width="9.88671875" style="29"/>
  </cols>
  <sheetData>
    <row r="1" spans="1:7" ht="21">
      <c r="A1" s="97" t="s">
        <v>69</v>
      </c>
      <c r="B1" s="97"/>
      <c r="C1" s="97"/>
      <c r="D1" s="97"/>
      <c r="E1" s="97"/>
      <c r="F1" s="97"/>
    </row>
    <row r="2" spans="1:7" ht="18.75" thickBot="1">
      <c r="A2" s="73" t="str">
        <f>'2.Kosten- und Finanzierungsplan'!A2</f>
        <v>Berliner Projektfonds Kulturelle Bildung (BPKB) - Fördersäule 3</v>
      </c>
      <c r="B2" s="73"/>
      <c r="C2" s="73"/>
      <c r="D2" s="73"/>
      <c r="E2" s="73"/>
      <c r="F2" s="73"/>
    </row>
    <row r="3" spans="1:7" ht="15.75" thickBot="1">
      <c r="A3" s="225" t="s">
        <v>164</v>
      </c>
      <c r="B3" s="226"/>
      <c r="C3" s="226"/>
      <c r="D3" s="226"/>
      <c r="E3" s="226"/>
      <c r="F3" s="226"/>
      <c r="G3" s="227"/>
    </row>
    <row r="4" spans="1:7">
      <c r="A4" s="30" t="s">
        <v>2</v>
      </c>
      <c r="B4" s="115">
        <f>'2.Kosten- und Finanzierungsplan'!B4</f>
        <v>0</v>
      </c>
      <c r="F4" s="29"/>
    </row>
    <row r="5" spans="1:7">
      <c r="A5" s="30" t="s">
        <v>4</v>
      </c>
      <c r="B5" s="116">
        <f>'2.Kosten- und Finanzierungsplan'!B5</f>
        <v>0</v>
      </c>
      <c r="F5" s="29"/>
    </row>
    <row r="6" spans="1:7">
      <c r="A6" s="32" t="s">
        <v>6</v>
      </c>
      <c r="B6" s="115">
        <f>'2.Kosten- und Finanzierungsplan'!B6</f>
        <v>0</v>
      </c>
      <c r="D6" s="74"/>
      <c r="E6" s="74"/>
      <c r="F6" s="29"/>
    </row>
    <row r="7" spans="1:7">
      <c r="A7" s="101"/>
      <c r="B7" s="102"/>
      <c r="D7" s="103"/>
      <c r="E7" s="103"/>
      <c r="F7" s="29"/>
    </row>
    <row r="8" spans="1:7">
      <c r="D8" s="74"/>
      <c r="E8" s="74"/>
      <c r="F8" s="29"/>
    </row>
    <row r="9" spans="1:7">
      <c r="A9" s="79" t="s">
        <v>9</v>
      </c>
      <c r="B9" s="79"/>
      <c r="C9" s="79"/>
      <c r="D9" s="79"/>
      <c r="E9" s="33" t="s">
        <v>70</v>
      </c>
      <c r="F9" s="4" t="s">
        <v>71</v>
      </c>
    </row>
    <row r="10" spans="1:7" ht="30">
      <c r="A10" s="117" t="s">
        <v>10</v>
      </c>
      <c r="B10" s="118" t="s">
        <v>29</v>
      </c>
      <c r="C10" s="119" t="s">
        <v>12</v>
      </c>
      <c r="D10" s="119" t="s">
        <v>13</v>
      </c>
      <c r="E10" s="120" t="s">
        <v>14</v>
      </c>
      <c r="F10" s="5" t="s">
        <v>72</v>
      </c>
    </row>
    <row r="11" spans="1:7">
      <c r="A11" s="108" t="str">
        <f>Honorar[[#This Row],[Nr.]]</f>
        <v>A1</v>
      </c>
      <c r="B11" s="111">
        <f>Honorar[[#This Row],[Beschreibung der Tätigkeit]]</f>
        <v>0</v>
      </c>
      <c r="C11" s="111">
        <f>Honorar[[#This Row],[Stunden-/Pauschalen- anzahl]]</f>
        <v>0</v>
      </c>
      <c r="D11" s="111">
        <f>Honorar[[#This Row],[Stundensatz/ Pauschale]]</f>
        <v>0</v>
      </c>
      <c r="E11" s="121">
        <f>Honorar[[#This Row],[Gesamtkosten ]]</f>
        <v>0</v>
      </c>
      <c r="F11" s="6">
        <f>SUMIFS(Belegliste[Ausgabe],Belegliste[Posten],A11)</f>
        <v>0</v>
      </c>
    </row>
    <row r="12" spans="1:7">
      <c r="A12" s="108" t="str">
        <f>Honorar[[#This Row],[Nr.]]</f>
        <v>A2</v>
      </c>
      <c r="B12" s="111">
        <f>Honorar[[#This Row],[Beschreibung der Tätigkeit]]</f>
        <v>0</v>
      </c>
      <c r="C12" s="111">
        <f>Honorar[[#This Row],[Stunden-/Pauschalen- anzahl]]</f>
        <v>0</v>
      </c>
      <c r="D12" s="111">
        <f>Honorar[[#This Row],[Stundensatz/ Pauschale]]</f>
        <v>0</v>
      </c>
      <c r="E12" s="121">
        <f>Honorar[[#This Row],[Gesamtkosten ]]</f>
        <v>0</v>
      </c>
      <c r="F12" s="6">
        <f>SUMIFS(Belegliste[Ausgabe],Belegliste[Posten],A12)</f>
        <v>0</v>
      </c>
    </row>
    <row r="13" spans="1:7">
      <c r="A13" s="108" t="str">
        <f>Honorar[[#This Row],[Nr.]]</f>
        <v>A3</v>
      </c>
      <c r="B13" s="111">
        <f>Honorar[[#This Row],[Beschreibung der Tätigkeit]]</f>
        <v>0</v>
      </c>
      <c r="C13" s="111">
        <f>Honorar[[#This Row],[Stunden-/Pauschalen- anzahl]]</f>
        <v>0</v>
      </c>
      <c r="D13" s="111">
        <f>Honorar[[#This Row],[Stundensatz/ Pauschale]]</f>
        <v>0</v>
      </c>
      <c r="E13" s="121">
        <f>Honorar[[#This Row],[Gesamtkosten ]]</f>
        <v>0</v>
      </c>
      <c r="F13" s="6">
        <f>SUMIFS(Belegliste[Ausgabe],Belegliste[Posten],A13)</f>
        <v>0</v>
      </c>
      <c r="G13" s="31"/>
    </row>
    <row r="14" spans="1:7">
      <c r="A14" s="108" t="str">
        <f>Honorar[[#This Row],[Nr.]]</f>
        <v>A4</v>
      </c>
      <c r="B14" s="111">
        <f>Honorar[[#This Row],[Beschreibung der Tätigkeit]]</f>
        <v>0</v>
      </c>
      <c r="C14" s="111">
        <f>Honorar[[#This Row],[Stunden-/Pauschalen- anzahl]]</f>
        <v>0</v>
      </c>
      <c r="D14" s="111">
        <f>Honorar[[#This Row],[Stundensatz/ Pauschale]]</f>
        <v>0</v>
      </c>
      <c r="E14" s="121">
        <f>Honorar[[#This Row],[Gesamtkosten ]]</f>
        <v>0</v>
      </c>
      <c r="F14" s="6">
        <f>SUMIFS(Belegliste[Ausgabe],Belegliste[Posten],A14)</f>
        <v>0</v>
      </c>
    </row>
    <row r="15" spans="1:7">
      <c r="A15" s="108" t="str">
        <f>Honorar[[#This Row],[Nr.]]</f>
        <v>A5</v>
      </c>
      <c r="B15" s="111">
        <f>Honorar[[#This Row],[Beschreibung der Tätigkeit]]</f>
        <v>0</v>
      </c>
      <c r="C15" s="111">
        <f>Honorar[[#This Row],[Stunden-/Pauschalen- anzahl]]</f>
        <v>0</v>
      </c>
      <c r="D15" s="111">
        <f>Honorar[[#This Row],[Stundensatz/ Pauschale]]</f>
        <v>0</v>
      </c>
      <c r="E15" s="121">
        <f>Honorar[[#This Row],[Gesamtkosten ]]</f>
        <v>0</v>
      </c>
      <c r="F15" s="6">
        <f>SUMIFS(Belegliste[Ausgabe],Belegliste[Posten],A15)</f>
        <v>0</v>
      </c>
    </row>
    <row r="16" spans="1:7">
      <c r="A16" s="108" t="str">
        <f>Honorar[[#This Row],[Nr.]]</f>
        <v>A6</v>
      </c>
      <c r="B16" s="111">
        <f>Honorar[[#This Row],[Beschreibung der Tätigkeit]]</f>
        <v>0</v>
      </c>
      <c r="C16" s="111">
        <f>Honorar[[#This Row],[Stunden-/Pauschalen- anzahl]]</f>
        <v>0</v>
      </c>
      <c r="D16" s="111">
        <f>Honorar[[#This Row],[Stundensatz/ Pauschale]]</f>
        <v>0</v>
      </c>
      <c r="E16" s="121">
        <f>Honorar[[#This Row],[Gesamtkosten ]]</f>
        <v>0</v>
      </c>
      <c r="F16" s="6">
        <f>SUMIFS(Belegliste[Ausgabe],Belegliste[Posten],A16)</f>
        <v>0</v>
      </c>
    </row>
    <row r="17" spans="1:6">
      <c r="A17" s="108" t="str">
        <f>Honorar[[#This Row],[Nr.]]</f>
        <v>A7</v>
      </c>
      <c r="B17" s="111">
        <f>Honorar[[#This Row],[Beschreibung der Tätigkeit]]</f>
        <v>0</v>
      </c>
      <c r="C17" s="111">
        <f>Honorar[[#This Row],[Stunden-/Pauschalen- anzahl]]</f>
        <v>0</v>
      </c>
      <c r="D17" s="111">
        <f>Honorar[[#This Row],[Stundensatz/ Pauschale]]</f>
        <v>0</v>
      </c>
      <c r="E17" s="121">
        <f>Honorar[[#This Row],[Gesamtkosten ]]</f>
        <v>0</v>
      </c>
      <c r="F17" s="6">
        <f>SUMIFS(Belegliste[Ausgabe],Belegliste[Posten],A17)</f>
        <v>0</v>
      </c>
    </row>
    <row r="18" spans="1:6">
      <c r="A18" s="108" t="str">
        <f>Honorar[[#This Row],[Nr.]]</f>
        <v>A8</v>
      </c>
      <c r="B18" s="111">
        <f>Honorar[[#This Row],[Beschreibung der Tätigkeit]]</f>
        <v>0</v>
      </c>
      <c r="C18" s="111">
        <f>Honorar[[#This Row],[Stunden-/Pauschalen- anzahl]]</f>
        <v>0</v>
      </c>
      <c r="D18" s="111">
        <f>Honorar[[#This Row],[Stundensatz/ Pauschale]]</f>
        <v>0</v>
      </c>
      <c r="E18" s="121">
        <f>Honorar[[#This Row],[Gesamtkosten ]]</f>
        <v>0</v>
      </c>
      <c r="F18" s="6">
        <f>SUMIFS(Belegliste[Ausgabe],Belegliste[Posten],A18)</f>
        <v>0</v>
      </c>
    </row>
    <row r="19" spans="1:6">
      <c r="A19" s="108" t="str">
        <f>Honorar[[#This Row],[Nr.]]</f>
        <v>A9</v>
      </c>
      <c r="B19" s="29">
        <f>Honorar[[#This Row],[Beschreibung der Tätigkeit]]</f>
        <v>0</v>
      </c>
      <c r="C19" s="111">
        <f>Honorar[[#This Row],[Stunden-/Pauschalen- anzahl]]</f>
        <v>0</v>
      </c>
      <c r="D19" s="111">
        <f>Honorar[[#This Row],[Stundensatz/ Pauschale]]</f>
        <v>0</v>
      </c>
      <c r="E19" s="121">
        <f>Honorar[[#This Row],[Gesamtkosten ]]</f>
        <v>0</v>
      </c>
      <c r="F19" s="6">
        <f>SUMIFS(Belegliste[Ausgabe],Belegliste[Posten],A19)</f>
        <v>0</v>
      </c>
    </row>
    <row r="20" spans="1:6">
      <c r="A20" s="108" t="str">
        <f>Honorar[[#This Row],[Nr.]]</f>
        <v>A10</v>
      </c>
      <c r="B20" s="111">
        <f>Honorar[[#This Row],[Beschreibung der Tätigkeit]]</f>
        <v>0</v>
      </c>
      <c r="C20" s="111">
        <f>Honorar[[#This Row],[Stunden-/Pauschalen- anzahl]]</f>
        <v>0</v>
      </c>
      <c r="D20" s="111">
        <f>Honorar[[#This Row],[Stundensatz/ Pauschale]]</f>
        <v>0</v>
      </c>
      <c r="E20" s="121">
        <f>Honorar[[#This Row],[Gesamtkosten ]]</f>
        <v>0</v>
      </c>
      <c r="F20" s="6">
        <f>SUMIFS(Belegliste[Ausgabe],Belegliste[Posten],A20)</f>
        <v>0</v>
      </c>
    </row>
    <row r="21" spans="1:6">
      <c r="A21" s="113" t="str">
        <f>Honorar[[#This Row],[Nr.]]</f>
        <v>A11</v>
      </c>
      <c r="B21" s="122">
        <f>Honorar[[#This Row],[Beschreibung der Tätigkeit]]</f>
        <v>0</v>
      </c>
      <c r="C21" s="122">
        <f>Honorar[[#This Row],[Stunden-/Pauschalen- anzahl]]</f>
        <v>0</v>
      </c>
      <c r="D21" s="122">
        <f>Honorar[[#This Row],[Stundensatz/ Pauschale]]</f>
        <v>0</v>
      </c>
      <c r="E21" s="123">
        <f>Honorar[[#This Row],[Gesamtkosten ]]</f>
        <v>0</v>
      </c>
      <c r="F21" s="6">
        <f>SUMIFS(Belegliste[Ausgabe],Belegliste[Posten],A21)</f>
        <v>0</v>
      </c>
    </row>
    <row r="22" spans="1:6">
      <c r="A22" s="124" t="s">
        <v>26</v>
      </c>
      <c r="B22" s="124"/>
      <c r="C22" s="125"/>
      <c r="D22" s="126" t="s">
        <v>27</v>
      </c>
      <c r="E22" s="127">
        <f>SUBTOTAL(109,Soll_Ist_Honorar[[Gesamtkosten ]])</f>
        <v>0</v>
      </c>
      <c r="F22" s="128">
        <f>SUBTOTAL(109,Soll_Ist_Honorar[[Gesamtkosten  ]])</f>
        <v>0</v>
      </c>
    </row>
    <row r="24" spans="1:6">
      <c r="A24" s="82" t="s">
        <v>28</v>
      </c>
      <c r="B24" s="82"/>
      <c r="C24" s="82"/>
      <c r="D24" s="82"/>
      <c r="E24" s="129" t="s">
        <v>70</v>
      </c>
      <c r="F24" s="4" t="s">
        <v>71</v>
      </c>
    </row>
    <row r="25" spans="1:6">
      <c r="A25" s="130" t="s">
        <v>10</v>
      </c>
      <c r="B25" s="131" t="s">
        <v>29</v>
      </c>
      <c r="C25" s="131" t="s">
        <v>30</v>
      </c>
      <c r="D25" s="131" t="s">
        <v>31</v>
      </c>
      <c r="E25" s="132" t="s">
        <v>14</v>
      </c>
      <c r="F25" s="5" t="s">
        <v>72</v>
      </c>
    </row>
    <row r="26" spans="1:6">
      <c r="A26" s="108" t="str">
        <f>Sachkosten[[#This Row],[Nr.]]</f>
        <v>B2</v>
      </c>
      <c r="B26" s="108">
        <f>Sachkosten[[#This Row],[Beschreibung]]</f>
        <v>0</v>
      </c>
      <c r="C26" s="108">
        <f>Sachkosten[[#This Row],[Anzahl]]</f>
        <v>0</v>
      </c>
      <c r="D26" s="108">
        <f>Sachkosten[[#This Row],[Einzelpreis]]</f>
        <v>0</v>
      </c>
      <c r="E26" s="133">
        <f>Sachkosten[[#This Row],[Gesamtkosten ]]</f>
        <v>0</v>
      </c>
      <c r="F26" s="6">
        <f>SUMIFS(Belegliste[Ausgabe],Belegliste[Posten],A26)</f>
        <v>0</v>
      </c>
    </row>
    <row r="27" spans="1:6">
      <c r="A27" s="108" t="str">
        <f>Sachkosten[[#This Row],[Nr.]]</f>
        <v>B3</v>
      </c>
      <c r="B27" s="111">
        <f>Sachkosten[[#This Row],[Beschreibung]]</f>
        <v>0</v>
      </c>
      <c r="C27" s="111">
        <f>Sachkosten[[#This Row],[Anzahl]]</f>
        <v>0</v>
      </c>
      <c r="D27" s="111">
        <f>Sachkosten[[#This Row],[Einzelpreis]]</f>
        <v>0</v>
      </c>
      <c r="E27" s="133">
        <f>Sachkosten[[#This Row],[Gesamtkosten ]]</f>
        <v>0</v>
      </c>
      <c r="F27" s="6">
        <f>SUMIFS(Belegliste[Ausgabe],Belegliste[Posten],A27)</f>
        <v>0</v>
      </c>
    </row>
    <row r="28" spans="1:6">
      <c r="A28" s="108" t="str">
        <f>Sachkosten[[#This Row],[Nr.]]</f>
        <v>B4</v>
      </c>
      <c r="B28" s="111">
        <f>Sachkosten[[#This Row],[Beschreibung]]</f>
        <v>0</v>
      </c>
      <c r="C28" s="111">
        <f>Sachkosten[[#This Row],[Anzahl]]</f>
        <v>0</v>
      </c>
      <c r="D28" s="111">
        <f>Sachkosten[[#This Row],[Einzelpreis]]</f>
        <v>0</v>
      </c>
      <c r="E28" s="133">
        <f>Sachkosten[[#This Row],[Gesamtkosten ]]</f>
        <v>0</v>
      </c>
      <c r="F28" s="6">
        <f>SUMIFS(Belegliste[Ausgabe],Belegliste[Posten],A28)</f>
        <v>0</v>
      </c>
    </row>
    <row r="29" spans="1:6">
      <c r="A29" s="108" t="str">
        <f>Sachkosten[[#This Row],[Nr.]]</f>
        <v>B5</v>
      </c>
      <c r="B29" s="111">
        <f>Sachkosten[[#This Row],[Beschreibung]]</f>
        <v>0</v>
      </c>
      <c r="C29" s="111">
        <f>Sachkosten[[#This Row],[Anzahl]]</f>
        <v>0</v>
      </c>
      <c r="D29" s="111">
        <f>Sachkosten[[#This Row],[Einzelpreis]]</f>
        <v>0</v>
      </c>
      <c r="E29" s="133">
        <f>Sachkosten[[#This Row],[Gesamtkosten ]]</f>
        <v>0</v>
      </c>
      <c r="F29" s="6">
        <f>SUMIFS(Belegliste[Ausgabe],Belegliste[Posten],A29)</f>
        <v>0</v>
      </c>
    </row>
    <row r="30" spans="1:6">
      <c r="A30" s="108" t="str">
        <f>Sachkosten[[#This Row],[Nr.]]</f>
        <v>B6</v>
      </c>
      <c r="B30" s="111">
        <f>Sachkosten[[#This Row],[Beschreibung]]</f>
        <v>0</v>
      </c>
      <c r="C30" s="111">
        <f>Sachkosten[[#This Row],[Anzahl]]</f>
        <v>0</v>
      </c>
      <c r="D30" s="111">
        <f>Sachkosten[[#This Row],[Einzelpreis]]</f>
        <v>0</v>
      </c>
      <c r="E30" s="133">
        <f>Sachkosten[[#This Row],[Gesamtkosten ]]</f>
        <v>0</v>
      </c>
      <c r="F30" s="6">
        <f>SUMIFS(Belegliste[Ausgabe],Belegliste[Posten],A30)</f>
        <v>0</v>
      </c>
    </row>
    <row r="31" spans="1:6">
      <c r="A31" s="108" t="str">
        <f>Sachkosten[[#This Row],[Nr.]]</f>
        <v>B7</v>
      </c>
      <c r="B31" s="111">
        <f>Sachkosten[[#This Row],[Beschreibung]]</f>
        <v>0</v>
      </c>
      <c r="C31" s="111">
        <f>Sachkosten[[#This Row],[Anzahl]]</f>
        <v>0</v>
      </c>
      <c r="D31" s="111">
        <f>Sachkosten[[#This Row],[Einzelpreis]]</f>
        <v>0</v>
      </c>
      <c r="E31" s="133">
        <f>Sachkosten[[#This Row],[Gesamtkosten ]]</f>
        <v>0</v>
      </c>
      <c r="F31" s="6">
        <f>SUMIFS(Belegliste[Ausgabe],Belegliste[Posten],A31)</f>
        <v>0</v>
      </c>
    </row>
    <row r="32" spans="1:6">
      <c r="A32" s="108" t="str">
        <f>Sachkosten[[#This Row],[Nr.]]</f>
        <v>B8</v>
      </c>
      <c r="B32" s="111">
        <f>Sachkosten[[#This Row],[Beschreibung]]</f>
        <v>0</v>
      </c>
      <c r="C32" s="111">
        <f>Sachkosten[[#This Row],[Anzahl]]</f>
        <v>0</v>
      </c>
      <c r="D32" s="111">
        <f>Sachkosten[[#This Row],[Einzelpreis]]</f>
        <v>0</v>
      </c>
      <c r="E32" s="133">
        <f>Sachkosten[[#This Row],[Gesamtkosten ]]</f>
        <v>0</v>
      </c>
      <c r="F32" s="6">
        <f>SUMIFS(Belegliste[Ausgabe],Belegliste[Posten],A32)</f>
        <v>0</v>
      </c>
    </row>
    <row r="33" spans="1:6">
      <c r="A33" s="108" t="str">
        <f>Sachkosten[[#This Row],[Nr.]]</f>
        <v>B9</v>
      </c>
      <c r="B33" s="111">
        <f>Sachkosten[[#This Row],[Beschreibung]]</f>
        <v>0</v>
      </c>
      <c r="C33" s="111">
        <f>Sachkosten[[#This Row],[Anzahl]]</f>
        <v>0</v>
      </c>
      <c r="D33" s="111">
        <f>Sachkosten[[#This Row],[Einzelpreis]]</f>
        <v>0</v>
      </c>
      <c r="E33" s="133">
        <f>Sachkosten[[#This Row],[Gesamtkosten ]]</f>
        <v>0</v>
      </c>
      <c r="F33" s="6">
        <f>SUMIFS(Belegliste[Ausgabe],Belegliste[Posten],A33)</f>
        <v>0</v>
      </c>
    </row>
    <row r="34" spans="1:6">
      <c r="A34" s="108" t="str">
        <f>Sachkosten[[#This Row],[Nr.]]</f>
        <v>B10</v>
      </c>
      <c r="B34" s="111">
        <f>Sachkosten[[#This Row],[Beschreibung]]</f>
        <v>0</v>
      </c>
      <c r="C34" s="111">
        <f>Sachkosten[[#This Row],[Anzahl]]</f>
        <v>0</v>
      </c>
      <c r="D34" s="111">
        <f>Sachkosten[[#This Row],[Einzelpreis]]</f>
        <v>0</v>
      </c>
      <c r="E34" s="133">
        <f>Sachkosten[[#This Row],[Gesamtkosten ]]</f>
        <v>0</v>
      </c>
      <c r="F34" s="6">
        <f>SUMIFS(Belegliste[Ausgabe],Belegliste[Posten],A34)</f>
        <v>0</v>
      </c>
    </row>
    <row r="35" spans="1:6">
      <c r="A35" s="113" t="e">
        <f>Sachkosten[[#This Row],[Nr.]]</f>
        <v>#VALUE!</v>
      </c>
      <c r="B35" s="122" t="e">
        <f>Sachkosten[[#This Row],[Beschreibung]]</f>
        <v>#VALUE!</v>
      </c>
      <c r="C35" s="122" t="e">
        <f>Sachkosten[[#This Row],[Anzahl]]</f>
        <v>#VALUE!</v>
      </c>
      <c r="D35" s="122" t="e">
        <f>Sachkosten[[#This Row],[Einzelpreis]]</f>
        <v>#VALUE!</v>
      </c>
      <c r="E35" s="133" t="e">
        <f>Sachkosten[[#This Row],[Gesamtkosten ]]</f>
        <v>#VALUE!</v>
      </c>
      <c r="F35" s="6">
        <f>SUMIFS(Belegliste[Ausgabe],Belegliste[Posten],A35)</f>
        <v>0</v>
      </c>
    </row>
    <row r="36" spans="1:6" s="49" customFormat="1" ht="16.5">
      <c r="A36" s="134" t="s">
        <v>26</v>
      </c>
      <c r="B36" s="134"/>
      <c r="C36" s="135"/>
      <c r="D36" s="136" t="s">
        <v>42</v>
      </c>
      <c r="E36" s="137" t="e">
        <f>SUBTOTAL(109,Soll_Ist_Sachkosten[[Gesamtkosten ]])</f>
        <v>#VALUE!</v>
      </c>
      <c r="F36" s="138">
        <f>SUBTOTAL(109,Soll_Ist_Sachkosten[[Gesamtkosten  ]])</f>
        <v>0</v>
      </c>
    </row>
    <row r="37" spans="1:6" ht="16.5">
      <c r="E37" s="139"/>
      <c r="F37" s="7"/>
    </row>
    <row r="38" spans="1:6" ht="17.25">
      <c r="A38" s="140" t="s">
        <v>43</v>
      </c>
      <c r="B38" s="140"/>
      <c r="C38" s="140"/>
      <c r="D38" s="140"/>
      <c r="E38" s="140"/>
      <c r="F38" s="7"/>
    </row>
    <row r="39" spans="1:6">
      <c r="A39" s="141" t="s">
        <v>44</v>
      </c>
      <c r="B39" s="141"/>
      <c r="C39" s="141"/>
      <c r="D39" s="141"/>
      <c r="E39" s="142" t="s">
        <v>70</v>
      </c>
      <c r="F39" s="8" t="s">
        <v>71</v>
      </c>
    </row>
    <row r="40" spans="1:6">
      <c r="A40" s="143" t="s">
        <v>10</v>
      </c>
      <c r="B40" s="144" t="s">
        <v>29</v>
      </c>
      <c r="C40" s="145" t="s">
        <v>45</v>
      </c>
      <c r="D40" s="146" t="s">
        <v>46</v>
      </c>
      <c r="E40" s="147" t="s">
        <v>14</v>
      </c>
      <c r="F40" s="5" t="s">
        <v>72</v>
      </c>
    </row>
    <row r="41" spans="1:6">
      <c r="A41" s="108" t="s">
        <v>47</v>
      </c>
      <c r="B41" s="148" t="s">
        <v>48</v>
      </c>
      <c r="C41" s="148"/>
      <c r="D41" s="148"/>
      <c r="E41" s="121">
        <v>800</v>
      </c>
      <c r="F41" s="6">
        <f>SUMIFS(Belegliste[Einnahme],Belegliste[Posten],A41)</f>
        <v>0</v>
      </c>
    </row>
    <row r="42" spans="1:6">
      <c r="A42" s="108" t="s">
        <v>49</v>
      </c>
      <c r="B42" s="148" t="s">
        <v>50</v>
      </c>
      <c r="C42" s="148"/>
      <c r="D42" s="148"/>
      <c r="E42" s="121"/>
      <c r="F42" s="6">
        <f>SUMIFS(Belegliste[Einnahme],Belegliste[Posten],A42)</f>
        <v>0</v>
      </c>
    </row>
    <row r="43" spans="1:6">
      <c r="A43" s="108" t="s">
        <v>51</v>
      </c>
      <c r="B43" s="148" t="s">
        <v>52</v>
      </c>
      <c r="C43" s="148"/>
      <c r="D43" s="148"/>
      <c r="E43" s="121"/>
      <c r="F43" s="6">
        <f>SUMIFS(Belegliste[Einnahme],Belegliste[Posten],A43)</f>
        <v>0</v>
      </c>
    </row>
    <row r="44" spans="1:6">
      <c r="A44" s="113" t="s">
        <v>53</v>
      </c>
      <c r="B44" s="149" t="s">
        <v>54</v>
      </c>
      <c r="C44" s="149"/>
      <c r="D44" s="149"/>
      <c r="E44" s="123"/>
      <c r="F44" s="6">
        <f>SUMIFS(Belegliste[Einnahme],Belegliste[Posten],A44)</f>
        <v>0</v>
      </c>
    </row>
    <row r="45" spans="1:6">
      <c r="A45" s="150" t="s">
        <v>26</v>
      </c>
      <c r="B45" s="150"/>
      <c r="C45" s="151"/>
      <c r="D45" s="152" t="s">
        <v>55</v>
      </c>
      <c r="E45" s="153">
        <f>SUBTOTAL(109,Soll_Ist_Einahmen_Eigenmittel[[Gesamtkosten ]])</f>
        <v>800</v>
      </c>
      <c r="F45" s="128">
        <f>SUBTOTAL(109,Soll_Ist_Einahmen_Eigenmittel[[Gesamtkosten  ]])</f>
        <v>0</v>
      </c>
    </row>
    <row r="46" spans="1:6">
      <c r="A46" s="154"/>
      <c r="B46" s="154"/>
      <c r="C46" s="154"/>
      <c r="D46" s="154"/>
    </row>
    <row r="47" spans="1:6">
      <c r="A47" s="155" t="s">
        <v>56</v>
      </c>
      <c r="B47" s="155"/>
      <c r="C47" s="155"/>
      <c r="D47" s="155"/>
      <c r="E47" s="156" t="s">
        <v>70</v>
      </c>
      <c r="F47" s="8" t="s">
        <v>71</v>
      </c>
    </row>
    <row r="48" spans="1:6">
      <c r="A48" s="157" t="s">
        <v>10</v>
      </c>
      <c r="B48" s="158" t="s">
        <v>29</v>
      </c>
      <c r="C48" s="157" t="s">
        <v>45</v>
      </c>
      <c r="D48" s="159" t="s">
        <v>46</v>
      </c>
      <c r="E48" s="159" t="s">
        <v>14</v>
      </c>
      <c r="F48" s="5" t="s">
        <v>72</v>
      </c>
    </row>
    <row r="49" spans="1:6">
      <c r="A49" s="108" t="s">
        <v>58</v>
      </c>
      <c r="B49" s="148"/>
      <c r="C49" s="148"/>
      <c r="D49" s="148"/>
      <c r="E49" s="121">
        <v>1000</v>
      </c>
      <c r="F49" s="6">
        <f>SUMIFS(Belegliste[Einnahme],Belegliste[Posten],A49)</f>
        <v>0</v>
      </c>
    </row>
    <row r="50" spans="1:6">
      <c r="A50" s="113" t="s">
        <v>59</v>
      </c>
      <c r="B50" s="149"/>
      <c r="C50" s="149"/>
      <c r="D50" s="149"/>
      <c r="E50" s="123"/>
      <c r="F50" s="6">
        <f>SUMIFS(Belegliste[Einnahme],Belegliste[Posten],A50)</f>
        <v>0</v>
      </c>
    </row>
    <row r="51" spans="1:6">
      <c r="A51" s="160" t="s">
        <v>26</v>
      </c>
      <c r="B51" s="160"/>
      <c r="C51" s="161"/>
      <c r="D51" s="162" t="s">
        <v>60</v>
      </c>
      <c r="E51" s="163">
        <f>SUBTOTAL(109,Soll_Ist_Drittmittel[[Gesamtkosten ]])</f>
        <v>1000</v>
      </c>
      <c r="F51" s="138">
        <f>SUBTOTAL(109,Soll_Ist_Drittmittel[[Gesamtkosten  ]])</f>
        <v>0</v>
      </c>
    </row>
    <row r="52" spans="1:6">
      <c r="A52" s="74"/>
      <c r="B52" s="74"/>
      <c r="C52" s="74"/>
      <c r="D52" s="74"/>
      <c r="E52" s="74"/>
    </row>
    <row r="53" spans="1:6">
      <c r="A53" s="164" t="s">
        <v>14</v>
      </c>
      <c r="B53" s="164"/>
      <c r="C53" s="164"/>
      <c r="D53" s="164"/>
      <c r="E53" s="165" t="e">
        <f>Soll_Ist_Honorar[[#Totals],[Gesamtkosten ]]+Soll_Ist_Sachkosten[[#Totals],[Gesamtkosten ]]</f>
        <v>#VALUE!</v>
      </c>
      <c r="F53" s="10">
        <f>Soll_Ist_Honorar[[#Totals],[Gesamtkosten  ]]+Soll_Ist_Sachkosten[[#Totals],[Gesamtkosten  ]]</f>
        <v>0</v>
      </c>
    </row>
    <row r="54" spans="1:6">
      <c r="A54" s="164" t="s">
        <v>73</v>
      </c>
      <c r="B54" s="164"/>
      <c r="C54" s="164"/>
      <c r="D54" s="164"/>
      <c r="E54" s="166" t="e">
        <f>Soll_Ist_Honorar[[#Totals],[Gesamtkosten ]]+Soll_Ist_Sachkosten[[#Totals],[Gesamtkosten ]]-Soll_Ist_Einahmen_Eigenmittel[[#Totals],[Gesamtkosten ]]-Soll_Ist_Drittmittel[[#Totals],[Gesamtkosten ]]</f>
        <v>#VALUE!</v>
      </c>
      <c r="F54" s="10">
        <f>Soll_Ist_Honorar[[#Totals],[Gesamtkosten  ]]+Soll_Ist_Sachkosten[[#Totals],[Gesamtkosten  ]]-Soll_Ist_Einahmen_Eigenmittel[[#Totals],[Gesamtkosten  ]]-Soll_Ist_Drittmittel[[#Totals],[Gesamtkosten  ]]</f>
        <v>0</v>
      </c>
    </row>
    <row r="56" spans="1:6">
      <c r="A56" s="89" t="s">
        <v>66</v>
      </c>
      <c r="B56" s="89"/>
      <c r="C56" s="89"/>
      <c r="D56" s="89"/>
      <c r="E56" s="167">
        <f>'2.Kosten- und Finanzierungsplan'!E64</f>
        <v>0</v>
      </c>
      <c r="F56" s="29"/>
    </row>
  </sheetData>
  <sheetProtection algorithmName="SHA-512" hashValue="aMOpiba8w2gpVzxgXFxt4niRC0/1VGHVaMhvi7acZtOk4dISCOIyM41xI4oDzECeI7cYfTfsSpChsgWmbARTSQ==" saltValue="Q8/fi6TF+K5EiekkGUoVrA==" spinCount="100000" sheet="1" objects="1" scenarios="1" selectLockedCells="1"/>
  <mergeCells count="14">
    <mergeCell ref="A52:E52"/>
    <mergeCell ref="A53:D53"/>
    <mergeCell ref="A54:D54"/>
    <mergeCell ref="A56:D56"/>
    <mergeCell ref="A9:D9"/>
    <mergeCell ref="A24:D24"/>
    <mergeCell ref="A38:E38"/>
    <mergeCell ref="A39:D39"/>
    <mergeCell ref="A47:D47"/>
    <mergeCell ref="A1:F1"/>
    <mergeCell ref="A2:F2"/>
    <mergeCell ref="D6:E6"/>
    <mergeCell ref="D8:E8"/>
    <mergeCell ref="A3:G3"/>
  </mergeCells>
  <pageMargins left="0.7" right="0.7" top="0.78749999999999998" bottom="0.78749999999999998" header="0.511811023622047" footer="0.511811023622047"/>
  <pageSetup paperSize="9" orientation="portrait" horizontalDpi="300" verticalDpi="300"/>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N49"/>
  <sheetViews>
    <sheetView zoomScaleNormal="100" workbookViewId="0">
      <selection activeCell="H14" sqref="H14"/>
    </sheetView>
  </sheetViews>
  <sheetFormatPr baseColWidth="10" defaultRowHeight="18"/>
  <cols>
    <col min="1" max="1" width="11.5546875" style="170"/>
    <col min="2" max="2" width="24.5546875" style="170" customWidth="1"/>
    <col min="3" max="3" width="22.21875" style="170" customWidth="1"/>
    <col min="4" max="4" width="22.6640625" style="170" customWidth="1"/>
    <col min="5" max="5" width="11.88671875" style="170" customWidth="1"/>
    <col min="6" max="16384" width="11.5546875" style="170"/>
  </cols>
  <sheetData>
    <row r="2" spans="1:14" ht="21">
      <c r="B2" s="168" t="s">
        <v>153</v>
      </c>
      <c r="C2" s="168"/>
      <c r="D2" s="168"/>
      <c r="E2" s="168"/>
      <c r="F2" s="168"/>
      <c r="G2" s="169"/>
      <c r="H2" s="169"/>
      <c r="I2" s="169"/>
      <c r="J2" s="169"/>
      <c r="K2" s="169"/>
      <c r="L2" s="169"/>
      <c r="M2" s="169"/>
      <c r="N2" s="169"/>
    </row>
    <row r="3" spans="1:14" ht="21.75" thickBot="1">
      <c r="B3" s="171" t="s">
        <v>154</v>
      </c>
      <c r="C3" s="171"/>
      <c r="D3" s="171"/>
      <c r="E3" s="171"/>
      <c r="F3" s="171"/>
      <c r="G3" s="169"/>
      <c r="H3" s="169"/>
      <c r="I3" s="169"/>
      <c r="J3" s="169"/>
      <c r="K3" s="169"/>
      <c r="L3" s="169"/>
      <c r="M3" s="169"/>
      <c r="N3" s="169"/>
    </row>
    <row r="4" spans="1:14" ht="21.75" thickBot="1">
      <c r="A4" s="225" t="s">
        <v>164</v>
      </c>
      <c r="B4" s="226"/>
      <c r="C4" s="226"/>
      <c r="D4" s="226"/>
      <c r="E4" s="226"/>
      <c r="F4" s="226"/>
      <c r="G4" s="227"/>
      <c r="H4" s="169"/>
      <c r="I4" s="169"/>
      <c r="J4" s="169"/>
      <c r="K4" s="169"/>
      <c r="L4" s="169"/>
      <c r="M4" s="169"/>
      <c r="N4" s="169"/>
    </row>
    <row r="5" spans="1:14" ht="21" customHeight="1">
      <c r="B5" s="172" t="s">
        <v>108</v>
      </c>
      <c r="C5" s="169"/>
      <c r="D5" s="173" t="s">
        <v>155</v>
      </c>
      <c r="E5" s="173"/>
      <c r="F5" s="173"/>
      <c r="G5" s="169"/>
      <c r="H5" s="169"/>
      <c r="I5" s="169"/>
      <c r="J5" s="169"/>
      <c r="K5" s="169"/>
      <c r="L5" s="169"/>
      <c r="M5" s="169"/>
      <c r="N5" s="169"/>
    </row>
    <row r="6" spans="1:14" ht="21">
      <c r="B6" s="172" t="s">
        <v>109</v>
      </c>
      <c r="C6" s="169"/>
      <c r="D6" s="173"/>
      <c r="E6" s="173"/>
      <c r="F6" s="173"/>
      <c r="G6" s="169"/>
      <c r="H6" s="169"/>
      <c r="I6" s="169"/>
      <c r="J6" s="169"/>
      <c r="K6" s="169"/>
      <c r="L6" s="169"/>
      <c r="M6" s="169"/>
      <c r="N6" s="169"/>
    </row>
    <row r="7" spans="1:14" ht="28.5" customHeight="1">
      <c r="B7" s="174" t="s">
        <v>110</v>
      </c>
      <c r="D7" s="173"/>
      <c r="E7" s="173"/>
      <c r="F7" s="173"/>
    </row>
    <row r="8" spans="1:14" ht="18.75" thickBot="1"/>
    <row r="9" spans="1:14">
      <c r="B9" s="175" t="s">
        <v>136</v>
      </c>
      <c r="C9" s="176">
        <f>'2.Kosten- und Finanzierungsplan'!B6</f>
        <v>0</v>
      </c>
      <c r="D9" s="176"/>
      <c r="E9" s="176"/>
      <c r="F9" s="177"/>
    </row>
    <row r="10" spans="1:14">
      <c r="B10" s="178" t="s">
        <v>137</v>
      </c>
      <c r="C10" s="179">
        <f>'2.Kosten- und Finanzierungsplan'!B4</f>
        <v>0</v>
      </c>
      <c r="D10" s="180"/>
      <c r="E10" s="181"/>
      <c r="F10" s="182"/>
    </row>
    <row r="11" spans="1:14" ht="29.25" customHeight="1">
      <c r="B11" s="178" t="s">
        <v>138</v>
      </c>
      <c r="C11" s="183"/>
      <c r="D11" s="183"/>
      <c r="E11" s="184" t="s">
        <v>111</v>
      </c>
      <c r="F11" s="185"/>
      <c r="I11" s="186"/>
    </row>
    <row r="12" spans="1:14">
      <c r="B12" s="187" t="s">
        <v>146</v>
      </c>
      <c r="C12" s="188"/>
      <c r="D12" s="189"/>
      <c r="E12" s="190" t="s">
        <v>112</v>
      </c>
      <c r="F12" s="191" t="s">
        <v>113</v>
      </c>
    </row>
    <row r="13" spans="1:14" ht="18.75" thickBot="1">
      <c r="B13" s="192" t="s">
        <v>114</v>
      </c>
      <c r="C13" s="193"/>
      <c r="D13" s="194"/>
      <c r="E13" s="195"/>
      <c r="F13" s="196"/>
    </row>
    <row r="15" spans="1:14">
      <c r="B15" s="186" t="s">
        <v>115</v>
      </c>
    </row>
    <row r="16" spans="1:14">
      <c r="B16" s="170" t="s">
        <v>116</v>
      </c>
    </row>
    <row r="18" spans="2:6">
      <c r="B18" s="186" t="s">
        <v>117</v>
      </c>
    </row>
    <row r="19" spans="2:6">
      <c r="B19" s="186" t="s">
        <v>118</v>
      </c>
    </row>
    <row r="20" spans="2:6" ht="18.75" thickBot="1"/>
    <row r="21" spans="2:6" ht="51.75">
      <c r="B21" s="197" t="s">
        <v>119</v>
      </c>
      <c r="C21" s="198" t="s">
        <v>143</v>
      </c>
      <c r="D21" s="198" t="s">
        <v>120</v>
      </c>
      <c r="E21" s="199" t="s">
        <v>121</v>
      </c>
    </row>
    <row r="22" spans="2:6" ht="36">
      <c r="B22" s="200" t="s">
        <v>142</v>
      </c>
      <c r="C22" s="201">
        <f>Einnahmen_Eigenmittel[[#Totals],[Gesamtkosten ]]</f>
        <v>0</v>
      </c>
      <c r="D22" s="201">
        <f>Soll_Ist_Einahmen_Eigenmittel[[#Totals],[Gesamtkosten  ]]</f>
        <v>0</v>
      </c>
      <c r="E22" s="202">
        <f>D22-C22</f>
        <v>0</v>
      </c>
    </row>
    <row r="23" spans="2:6">
      <c r="B23" s="203" t="s">
        <v>84</v>
      </c>
      <c r="C23" s="201">
        <f>Drittmittel[[#Totals],[Gesamtkosten ]]</f>
        <v>0</v>
      </c>
      <c r="D23" s="201">
        <f>Soll_Ist_Drittmittel[[#Totals],[Gesamtkosten  ]]</f>
        <v>0</v>
      </c>
      <c r="E23" s="202">
        <f t="shared" ref="E23:E25" si="0">D23-C23</f>
        <v>0</v>
      </c>
    </row>
    <row r="24" spans="2:6">
      <c r="B24" s="203" t="s">
        <v>122</v>
      </c>
      <c r="C24" s="201">
        <f>'2.Kosten- und Finanzierungsplan'!E64</f>
        <v>0</v>
      </c>
      <c r="D24" s="201">
        <f>'4. Soll Ist Abgleich'!E56</f>
        <v>0</v>
      </c>
      <c r="E24" s="202">
        <f t="shared" si="0"/>
        <v>0</v>
      </c>
    </row>
    <row r="25" spans="2:6" ht="18.75" thickBot="1">
      <c r="B25" s="204" t="s">
        <v>123</v>
      </c>
      <c r="C25" s="205">
        <f>SUM(C22:C24)</f>
        <v>0</v>
      </c>
      <c r="D25" s="205">
        <f>SUM(D22:D24)</f>
        <v>0</v>
      </c>
      <c r="E25" s="206">
        <f t="shared" si="0"/>
        <v>0</v>
      </c>
    </row>
    <row r="26" spans="2:6" ht="18.75" thickBot="1"/>
    <row r="27" spans="2:6" ht="51.75">
      <c r="B27" s="12" t="s">
        <v>124</v>
      </c>
      <c r="C27" s="13" t="s">
        <v>144</v>
      </c>
      <c r="D27" s="13" t="s">
        <v>125</v>
      </c>
      <c r="E27" s="13" t="s">
        <v>121</v>
      </c>
      <c r="F27" s="14" t="s">
        <v>126</v>
      </c>
    </row>
    <row r="28" spans="2:6">
      <c r="B28" s="203" t="s">
        <v>140</v>
      </c>
      <c r="C28" s="207">
        <f>Honorar[[#Totals],[Gesamtkosten ]]</f>
        <v>0</v>
      </c>
      <c r="D28" s="208">
        <f>Soll_Ist_Honorar[[#Totals],[Gesamtkosten  ]]</f>
        <v>0</v>
      </c>
      <c r="E28" s="209">
        <f>D28-C28</f>
        <v>0</v>
      </c>
      <c r="F28" s="210" t="e">
        <f>E28/C28</f>
        <v>#DIV/0!</v>
      </c>
    </row>
    <row r="29" spans="2:6">
      <c r="B29" s="203" t="s">
        <v>83</v>
      </c>
      <c r="C29" s="207">
        <f>Sachkosten[[#Totals],[Gesamtkosten ]]</f>
        <v>0</v>
      </c>
      <c r="D29" s="208">
        <f>Soll_Ist_Sachkosten[[#Totals],[Gesamtkosten  ]]</f>
        <v>0</v>
      </c>
      <c r="E29" s="209">
        <f t="shared" ref="E29:E30" si="1">D29-C29</f>
        <v>0</v>
      </c>
      <c r="F29" s="210" t="e">
        <f t="shared" ref="F29:F30" si="2">E29/C29</f>
        <v>#DIV/0!</v>
      </c>
    </row>
    <row r="30" spans="2:6" ht="18.75" thickBot="1">
      <c r="B30" s="211" t="s">
        <v>127</v>
      </c>
      <c r="C30" s="212">
        <f>SUM(C28:C29)</f>
        <v>0</v>
      </c>
      <c r="D30" s="212">
        <f>SUM(D28:D29)</f>
        <v>0</v>
      </c>
      <c r="E30" s="212">
        <f t="shared" si="1"/>
        <v>0</v>
      </c>
      <c r="F30" s="213" t="e">
        <f t="shared" si="2"/>
        <v>#DIV/0!</v>
      </c>
    </row>
    <row r="31" spans="2:6" ht="18.75" thickBot="1"/>
    <row r="32" spans="2:6" ht="18.75" thickBot="1">
      <c r="C32" s="214" t="s">
        <v>128</v>
      </c>
      <c r="D32" s="215">
        <f>D25-D30</f>
        <v>0</v>
      </c>
    </row>
    <row r="34" spans="2:5">
      <c r="B34" s="186" t="s">
        <v>129</v>
      </c>
    </row>
    <row r="36" spans="2:5">
      <c r="B36" s="170" t="s">
        <v>130</v>
      </c>
      <c r="C36" s="216"/>
      <c r="D36" s="216"/>
      <c r="E36" s="216"/>
    </row>
    <row r="37" spans="2:5">
      <c r="B37" s="216"/>
      <c r="C37" s="217" t="s">
        <v>131</v>
      </c>
      <c r="D37" s="216"/>
      <c r="E37" s="216"/>
    </row>
    <row r="38" spans="2:5">
      <c r="B38" s="216"/>
      <c r="C38" s="217" t="s">
        <v>132</v>
      </c>
      <c r="D38" s="216"/>
      <c r="E38" s="216"/>
    </row>
    <row r="39" spans="2:5">
      <c r="B39" s="216"/>
      <c r="C39" s="217" t="s">
        <v>133</v>
      </c>
      <c r="D39" s="216"/>
      <c r="E39" s="216"/>
    </row>
    <row r="40" spans="2:5">
      <c r="B40" s="216"/>
      <c r="C40" s="217" t="s">
        <v>134</v>
      </c>
      <c r="D40" s="216"/>
      <c r="E40" s="216"/>
    </row>
    <row r="41" spans="2:5">
      <c r="B41" s="216"/>
      <c r="C41" s="216"/>
      <c r="D41" s="216"/>
      <c r="E41" s="216"/>
    </row>
    <row r="42" spans="2:5">
      <c r="B42" s="218" t="s">
        <v>135</v>
      </c>
      <c r="C42" s="218"/>
      <c r="D42" s="186" t="s">
        <v>145</v>
      </c>
      <c r="E42" s="216"/>
    </row>
    <row r="43" spans="2:5">
      <c r="B43" s="216"/>
      <c r="C43" s="216"/>
      <c r="D43" s="216"/>
      <c r="E43" s="216"/>
    </row>
    <row r="44" spans="2:5">
      <c r="B44" s="216"/>
      <c r="C44" s="216"/>
      <c r="D44" s="216"/>
      <c r="E44" s="216"/>
    </row>
    <row r="45" spans="2:5" ht="18.75" thickBot="1">
      <c r="B45" s="219"/>
      <c r="C45" s="216"/>
      <c r="D45" s="219"/>
      <c r="E45" s="219"/>
    </row>
    <row r="46" spans="2:5" ht="18.75" thickTop="1">
      <c r="B46" s="216"/>
      <c r="C46" s="216"/>
      <c r="D46" s="216"/>
      <c r="E46" s="216"/>
    </row>
    <row r="47" spans="2:5" ht="18.75" thickBot="1">
      <c r="B47" s="216"/>
      <c r="C47" s="216"/>
      <c r="D47" s="216"/>
      <c r="E47" s="216"/>
    </row>
    <row r="48" spans="2:5" ht="108.75" customHeight="1" thickBot="1">
      <c r="B48" s="220" t="s">
        <v>156</v>
      </c>
      <c r="C48" s="221"/>
    </row>
    <row r="49" spans="2:3">
      <c r="B49" s="222"/>
      <c r="C49" s="222"/>
    </row>
  </sheetData>
  <sheetProtection algorithmName="SHA-512" hashValue="0Oti6vTndaGqR62aDBMEI+ybgm+b/lPZW+v+STDPvv4DvatQDHnBzcmShjdF7XlDovmxZjXiWIyP2VIasTEteg==" saltValue="gQ4lhOEbuF0CIeQQmjNvhQ==" spinCount="100000" sheet="1" objects="1" scenarios="1" selectLockedCells="1"/>
  <mergeCells count="12">
    <mergeCell ref="C12:D12"/>
    <mergeCell ref="B48:C48"/>
    <mergeCell ref="B49:C49"/>
    <mergeCell ref="C13:D13"/>
    <mergeCell ref="B2:F2"/>
    <mergeCell ref="B3:F3"/>
    <mergeCell ref="D5:F7"/>
    <mergeCell ref="C9:F9"/>
    <mergeCell ref="C10:F10"/>
    <mergeCell ref="C11:D11"/>
    <mergeCell ref="E11:F11"/>
    <mergeCell ref="A4:G4"/>
  </mergeCells>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sizeWithCells="1">
                  <from>
                    <xdr:col>1</xdr:col>
                    <xdr:colOff>1847850</xdr:colOff>
                    <xdr:row>4</xdr:row>
                    <xdr:rowOff>19050</xdr:rowOff>
                  </from>
                  <to>
                    <xdr:col>2</xdr:col>
                    <xdr:colOff>238125</xdr:colOff>
                    <xdr:row>4</xdr:row>
                    <xdr:rowOff>209550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sizeWithCells="1">
                  <from>
                    <xdr:col>1</xdr:col>
                    <xdr:colOff>1847850</xdr:colOff>
                    <xdr:row>5</xdr:row>
                    <xdr:rowOff>19050</xdr:rowOff>
                  </from>
                  <to>
                    <xdr:col>2</xdr:col>
                    <xdr:colOff>238125</xdr:colOff>
                    <xdr:row>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1. Wichtige Hinweise</vt:lpstr>
      <vt:lpstr>2.Kosten- und Finanzierungsplan</vt:lpstr>
      <vt:lpstr>3. Belegliste</vt:lpstr>
      <vt:lpstr>4. Soll Ist Abgleich</vt:lpstr>
      <vt:lpstr>5.Übersicht Verwendungsnachweis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Tine Schellenberg</dc:creator>
  <dc:description/>
  <cp:lastModifiedBy>Wirth, Leonora</cp:lastModifiedBy>
  <cp:revision>0</cp:revision>
  <dcterms:created xsi:type="dcterms:W3CDTF">2026-07-21T07:32:36Z</dcterms:created>
  <dcterms:modified xsi:type="dcterms:W3CDTF">2026-10-12T11:03:32Z</dcterms:modified>
  <dc:language>de</dc:language>
</cp:coreProperties>
</file>