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trlProps/ctrlProp55.xml" ContentType="application/vnd.ms-excel.controlproperties+xml"/>
  <Override PartName="/xl/ctrlProps/ctrlProp5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BiKu_FB_4-05_Foerderfonds\03_Öffentliche Förderung freie Szene\02_KiA_Programm\2027\00_Vorbereitung und Anpassung Ausschreibung\PuS\"/>
    </mc:Choice>
  </mc:AlternateContent>
  <xr:revisionPtr revIDLastSave="0" documentId="13_ncr:1_{E9C280A8-B536-499F-9439-0A14F85E940B}" xr6:coauthVersionLast="47" xr6:coauthVersionMax="47" xr10:uidLastSave="{00000000-0000-0000-0000-000000000000}"/>
  <bookViews>
    <workbookView xWindow="28680" yWindow="-120" windowWidth="29040" windowHeight="15720" tabRatio="500" firstSheet="1" activeTab="2" xr2:uid="{00000000-000D-0000-FFFF-FFFF00000000}"/>
  </bookViews>
  <sheets>
    <sheet name="1. Wichtige Hinweise" sheetId="1" r:id="rId1"/>
    <sheet name="2.Kosten- und Finanzierungsplan" sheetId="2" r:id="rId2"/>
    <sheet name="3. Belegliste" sheetId="4" r:id="rId3"/>
    <sheet name="4. Soll Ist Abgleich" sheetId="3" r:id="rId4"/>
    <sheet name="5.Übersicht Verwendungsnachweis" sheetId="5"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E11" i="2" l="1"/>
  <c r="C10" i="5" l="1"/>
  <c r="C9" i="5"/>
  <c r="C6" i="4" l="1"/>
  <c r="C5" i="4"/>
  <c r="C4" i="4"/>
  <c r="A2" i="4"/>
  <c r="E50" i="3"/>
  <c r="F49" i="3"/>
  <c r="F48" i="3"/>
  <c r="E44" i="3"/>
  <c r="F43" i="3"/>
  <c r="F42" i="3"/>
  <c r="F41" i="3"/>
  <c r="F40" i="3"/>
  <c r="D34" i="3"/>
  <c r="C34" i="3"/>
  <c r="B34" i="3"/>
  <c r="A34" i="3"/>
  <c r="F34" i="3" s="1"/>
  <c r="D33" i="3"/>
  <c r="C33" i="3"/>
  <c r="B33" i="3"/>
  <c r="A33" i="3"/>
  <c r="F33" i="3" s="1"/>
  <c r="D32" i="3"/>
  <c r="C32" i="3"/>
  <c r="B32" i="3"/>
  <c r="A32" i="3"/>
  <c r="F32" i="3" s="1"/>
  <c r="D31" i="3"/>
  <c r="C31" i="3"/>
  <c r="B31" i="3"/>
  <c r="A31" i="3"/>
  <c r="F31" i="3" s="1"/>
  <c r="D30" i="3"/>
  <c r="C30" i="3"/>
  <c r="B30" i="3"/>
  <c r="A30" i="3"/>
  <c r="F30" i="3" s="1"/>
  <c r="D29" i="3"/>
  <c r="C29" i="3"/>
  <c r="B29" i="3"/>
  <c r="A29" i="3"/>
  <c r="F29" i="3" s="1"/>
  <c r="D28" i="3"/>
  <c r="C28" i="3"/>
  <c r="B28" i="3"/>
  <c r="A28" i="3"/>
  <c r="F28" i="3" s="1"/>
  <c r="D27" i="3"/>
  <c r="C27" i="3"/>
  <c r="B27" i="3"/>
  <c r="A27" i="3"/>
  <c r="F27" i="3" s="1"/>
  <c r="D26" i="3"/>
  <c r="C26" i="3"/>
  <c r="B26" i="3"/>
  <c r="A26" i="3"/>
  <c r="F26" i="3" s="1"/>
  <c r="D21" i="3"/>
  <c r="C21" i="3"/>
  <c r="B21" i="3"/>
  <c r="A21" i="3"/>
  <c r="F21" i="3" s="1"/>
  <c r="D20" i="3"/>
  <c r="C20" i="3"/>
  <c r="B20" i="3"/>
  <c r="A20" i="3"/>
  <c r="F20" i="3" s="1"/>
  <c r="D19" i="3"/>
  <c r="C19" i="3"/>
  <c r="B19" i="3"/>
  <c r="A19" i="3"/>
  <c r="F19" i="3" s="1"/>
  <c r="D18" i="3"/>
  <c r="C18" i="3"/>
  <c r="B18" i="3"/>
  <c r="A18" i="3"/>
  <c r="F18" i="3" s="1"/>
  <c r="D17" i="3"/>
  <c r="C17" i="3"/>
  <c r="B17" i="3"/>
  <c r="A17" i="3"/>
  <c r="F17" i="3" s="1"/>
  <c r="D16" i="3"/>
  <c r="C16" i="3"/>
  <c r="B16" i="3"/>
  <c r="A16" i="3"/>
  <c r="F16" i="3" s="1"/>
  <c r="D15" i="3"/>
  <c r="C15" i="3"/>
  <c r="B15" i="3"/>
  <c r="A15" i="3"/>
  <c r="F15" i="3" s="1"/>
  <c r="D14" i="3"/>
  <c r="C14" i="3"/>
  <c r="B14" i="3"/>
  <c r="A14" i="3"/>
  <c r="F14" i="3" s="1"/>
  <c r="D13" i="3"/>
  <c r="C13" i="3"/>
  <c r="B13" i="3"/>
  <c r="A13" i="3"/>
  <c r="F13" i="3" s="1"/>
  <c r="D12" i="3"/>
  <c r="C12" i="3"/>
  <c r="B12" i="3"/>
  <c r="A12" i="3"/>
  <c r="F12" i="3" s="1"/>
  <c r="D11" i="3"/>
  <c r="C11" i="3"/>
  <c r="B11" i="3"/>
  <c r="A11" i="3"/>
  <c r="F11" i="3" s="1"/>
  <c r="B6" i="3"/>
  <c r="B5" i="3"/>
  <c r="B4" i="3"/>
  <c r="A2" i="3"/>
  <c r="E50" i="2"/>
  <c r="C23" i="5" s="1"/>
  <c r="E44" i="2"/>
  <c r="C22" i="5" s="1"/>
  <c r="E34" i="2"/>
  <c r="E33" i="2"/>
  <c r="E32" i="2"/>
  <c r="E31" i="2"/>
  <c r="E30" i="2"/>
  <c r="E29" i="2"/>
  <c r="E28" i="2"/>
  <c r="E27" i="2"/>
  <c r="E26" i="2"/>
  <c r="E27" i="3" s="1"/>
  <c r="E25" i="2"/>
  <c r="E21" i="2"/>
  <c r="E21" i="3" s="1"/>
  <c r="E20" i="2"/>
  <c r="E20" i="3" s="1"/>
  <c r="E19" i="2"/>
  <c r="E19" i="3" s="1"/>
  <c r="E18" i="2"/>
  <c r="E18" i="3" s="1"/>
  <c r="E17" i="2"/>
  <c r="E17" i="3" s="1"/>
  <c r="E16" i="2"/>
  <c r="E16" i="3" s="1"/>
  <c r="E15" i="2"/>
  <c r="E15" i="3" s="1"/>
  <c r="E14" i="2"/>
  <c r="E13" i="2"/>
  <c r="E13" i="3" s="1"/>
  <c r="E12" i="2"/>
  <c r="E12" i="3" s="1"/>
  <c r="E11" i="3"/>
  <c r="E30" i="3" l="1"/>
  <c r="E22" i="2"/>
  <c r="C28" i="5" s="1"/>
  <c r="E31" i="3"/>
  <c r="E32" i="3"/>
  <c r="E29" i="3"/>
  <c r="E33" i="3"/>
  <c r="F35" i="3"/>
  <c r="D29" i="5" s="1"/>
  <c r="E28" i="3"/>
  <c r="E34" i="3"/>
  <c r="E26" i="3"/>
  <c r="E14" i="3"/>
  <c r="E22" i="3" s="1"/>
  <c r="F50" i="3"/>
  <c r="D23" i="5" s="1"/>
  <c r="E23" i="5" s="1"/>
  <c r="F44" i="3"/>
  <c r="D22" i="5" s="1"/>
  <c r="E22" i="5" s="1"/>
  <c r="F22" i="3"/>
  <c r="D28" i="5" s="1"/>
  <c r="E35" i="2"/>
  <c r="E35" i="3" l="1"/>
  <c r="E28" i="5"/>
  <c r="F28" i="5" s="1"/>
  <c r="D30" i="5"/>
  <c r="E62" i="2"/>
  <c r="C29" i="5"/>
  <c r="E61" i="2"/>
  <c r="F53" i="3"/>
  <c r="F52" i="3"/>
  <c r="E53" i="3"/>
  <c r="E52" i="3"/>
  <c r="C30" i="5" l="1"/>
  <c r="E30" i="5" s="1"/>
  <c r="F30" i="5" s="1"/>
  <c r="E29" i="5"/>
  <c r="F29" i="5" s="1"/>
  <c r="E64" i="2"/>
  <c r="E55" i="3" l="1"/>
  <c r="D24" i="5" s="1"/>
  <c r="C24" i="5"/>
  <c r="C25" i="5" s="1"/>
  <c r="E24" i="5" l="1"/>
  <c r="D25" i="5"/>
  <c r="D32" i="5" l="1"/>
  <c r="E25" i="5"/>
</calcChain>
</file>

<file path=xl/sharedStrings.xml><?xml version="1.0" encoding="utf-8"?>
<sst xmlns="http://schemas.openxmlformats.org/spreadsheetml/2006/main" count="237" uniqueCount="169">
  <si>
    <t>Kosten- und Finanzierungsplan</t>
  </si>
  <si>
    <t>Sind Sie vorsteuerabzugsberechtigt?</t>
  </si>
  <si>
    <t>Antragsteller:</t>
  </si>
  <si>
    <t xml:space="preserve">Ja </t>
  </si>
  <si>
    <t>zum Antrag vom:</t>
  </si>
  <si>
    <t>Nein</t>
  </si>
  <si>
    <t>Projekttitel:</t>
  </si>
  <si>
    <t>Falls ja, geben Sie Nettobeträge an</t>
  </si>
  <si>
    <t xml:space="preserve">Falls nein, geben Sie Bruttobeträge an </t>
  </si>
  <si>
    <t xml:space="preserve">A Honorar </t>
  </si>
  <si>
    <t>Nr.</t>
  </si>
  <si>
    <t>Stunden-/Pauschalen- anzahl</t>
  </si>
  <si>
    <t>Stundensatz/ Pauschale</t>
  </si>
  <si>
    <t xml:space="preserve">Gesamtkosten </t>
  </si>
  <si>
    <t>A1</t>
  </si>
  <si>
    <t>A2</t>
  </si>
  <si>
    <t>A3</t>
  </si>
  <si>
    <t>A4</t>
  </si>
  <si>
    <t>A5</t>
  </si>
  <si>
    <t>A6</t>
  </si>
  <si>
    <t>A7</t>
  </si>
  <si>
    <t>A8</t>
  </si>
  <si>
    <t>A9</t>
  </si>
  <si>
    <t>A10</t>
  </si>
  <si>
    <t>A11</t>
  </si>
  <si>
    <t>Ergebnis</t>
  </si>
  <si>
    <t>Summe A</t>
  </si>
  <si>
    <t>B Sachkosten</t>
  </si>
  <si>
    <t>Beschreibung</t>
  </si>
  <si>
    <t>Anzahl</t>
  </si>
  <si>
    <t>Einzelpreis</t>
  </si>
  <si>
    <t xml:space="preserve">B1 </t>
  </si>
  <si>
    <t>B2</t>
  </si>
  <si>
    <t>B3</t>
  </si>
  <si>
    <t>B4</t>
  </si>
  <si>
    <t>B5</t>
  </si>
  <si>
    <t>B6</t>
  </si>
  <si>
    <t>B7</t>
  </si>
  <si>
    <t>B8</t>
  </si>
  <si>
    <t>B9</t>
  </si>
  <si>
    <t>B10</t>
  </si>
  <si>
    <t>Summe B</t>
  </si>
  <si>
    <t xml:space="preserve">Die Gesamtkosten des Projekts werden aus folgenden Mitteln finanziert: </t>
  </si>
  <si>
    <t>C Einahmen / Eigenmittel</t>
  </si>
  <si>
    <t xml:space="preserve"> </t>
  </si>
  <si>
    <t xml:space="preserve">  </t>
  </si>
  <si>
    <t>C1</t>
  </si>
  <si>
    <t xml:space="preserve">Barmittel </t>
  </si>
  <si>
    <t>C2</t>
  </si>
  <si>
    <t>Eintrittsgelder</t>
  </si>
  <si>
    <t>C3</t>
  </si>
  <si>
    <t>Verkaufserlöse</t>
  </si>
  <si>
    <t>C4</t>
  </si>
  <si>
    <t>Sonstiges</t>
  </si>
  <si>
    <t>Summe C</t>
  </si>
  <si>
    <t>D Drittmittel (Beantragt oder bewilligt)</t>
  </si>
  <si>
    <t xml:space="preserve">  Status</t>
  </si>
  <si>
    <t>D1</t>
  </si>
  <si>
    <t>D2</t>
  </si>
  <si>
    <t>Summe D</t>
  </si>
  <si>
    <t xml:space="preserve">Sollten die Drittmittel von anderer Stelle noch nicht bewilligt sein: </t>
  </si>
  <si>
    <t xml:space="preserve">Ist eine Umsetzung Ihres Projekts auch ohne die Bewillung möglich? </t>
  </si>
  <si>
    <t>Ja</t>
  </si>
  <si>
    <t xml:space="preserve">Es wird bestätigt, dass </t>
  </si>
  <si>
    <t>Gesamtkosten abzgl. Gesamteinnahmen</t>
  </si>
  <si>
    <t>Beantragte Fördermittel (Nr. 1 im Antrag)</t>
  </si>
  <si>
    <t>Berlin, den:</t>
  </si>
  <si>
    <t>Rechtsverbindliche Unterschriften der zur rechtsgeschäftlichen Vertretung befugten Personen mit Stempel / Name in Druckbuchstaben</t>
  </si>
  <si>
    <t>Soll Ist Abgleich</t>
  </si>
  <si>
    <t>SOLL</t>
  </si>
  <si>
    <t>IST</t>
  </si>
  <si>
    <t xml:space="preserve">Gesamtkosten  </t>
  </si>
  <si>
    <t xml:space="preserve">Gesamtkosten abzgl. Gesamteinnahmen / Beantragte Fördermittel beim Fachbereich Kultur Neukölln </t>
  </si>
  <si>
    <t>Belegliste</t>
  </si>
  <si>
    <t>Beleg-Nr.</t>
  </si>
  <si>
    <t xml:space="preserve">Kostenart </t>
  </si>
  <si>
    <t>Posten</t>
  </si>
  <si>
    <t>Rechnungs-
Datum</t>
  </si>
  <si>
    <t>Zahlungs-
Datum</t>
  </si>
  <si>
    <t>Leistungsbeschreibung</t>
  </si>
  <si>
    <t>Ausgabe</t>
  </si>
  <si>
    <t>Einnahme</t>
  </si>
  <si>
    <t>Sachkosten</t>
  </si>
  <si>
    <t>Drittmittel</t>
  </si>
  <si>
    <t>Hinweise zum Kosten- und Finanzierungsplan</t>
  </si>
  <si>
    <t>Welche Kosten sind zuwendungsfähig im Rahmen allgemeiner Fördergrundsätze?</t>
  </si>
  <si>
    <t>1. Zuwendungsfähig sind: Honorarkosten, Verwaltungsausgaben,</t>
  </si>
  <si>
    <t>Sachmittel/Zweckausgaben, sonstige Ausgaben</t>
  </si>
  <si>
    <t>2. Nicht zuwendungsfähig sind: z.B. Repräsentationskosten ( z.B. Catering, Blumen, alkoholische Getränke,</t>
  </si>
  <si>
    <t>Geschenke, Premierenfeiern, Bewirtungskosten bzw. Arbeitsessen etc.), Grundgebühren für Telefon, etc.</t>
  </si>
  <si>
    <t>Wie muss die Kosten- und Finanzierungskalkulation aussehen (Ausgabeseite)?</t>
  </si>
  <si>
    <t>Der Kosten- und Finanzierungsplan berücksichtigt auf der Ausgabenseite alle Ausgaben wie z.B.</t>
  </si>
  <si>
    <t>2. Honorare (z.B. Produktionsleitung, künstlerische Assistenz, Dokumentation, )</t>
  </si>
  <si>
    <t>3. Sachkosten (Material, Gebühren, z.B. Sonderkonto, KSK, GEMA, etc.)</t>
  </si>
  <si>
    <t>Wie muss die Kosten- und Finanzierungskalkulation aussehen (Finanzierungsseite)?</t>
  </si>
  <si>
    <t>Auf der Finanzierungsseite stehen alle Einnahmen und Deckungsmittel wie z.B.</t>
  </si>
  <si>
    <t>1. geplante und erwartete Einnahmen (Eintrittskarten, Publikationsverkauf, etc.)</t>
  </si>
  <si>
    <t>2. Eigenanteil (nur Barmittel, keine Eigenleistungen)</t>
  </si>
  <si>
    <t>3. Drittmittel (beantragte Förderungen durch Stiftungen, Sponsoren, externe Förderprogramme)</t>
  </si>
  <si>
    <t>4. Drittmittel (bewilligte Förderungen durch Stiftungen, Sponsoren, externe Förderprogramme)</t>
  </si>
  <si>
    <t xml:space="preserve">Bitte beachten Sie:
Ob die Gesamtsumme der Kosten als Brutto oder Netto im Finanzierungsplan ausgewiesen wird,
ist auf die Vorsteuerabzugsberechtigung zurückzuführen. 
• Angabe der Beträge in Brutto: Vorsteuerabzugsberechtigung liegt nicht vor.
• Angabe der Beträge in Netto: Vorsteuerabzugsberechtigung liegt vor 
(Bitte legen Sie einen Nachweis darüber bei). Bitte beachten Sie: Die Steuerbeträge sind hier nicht zuwendungsfähig
</t>
  </si>
  <si>
    <t>Bei dringenden Fragen wenden Sie sich bitte an</t>
  </si>
  <si>
    <t>Leonora Wirth</t>
  </si>
  <si>
    <t>Projektförderung Fachbereich Kunst, Kultur und Geschichte, Bezirksamt Mitte von Berlin</t>
  </si>
  <si>
    <t>Tel.: 030 9018 33503</t>
  </si>
  <si>
    <t>E-Mail: projektfoerderung@ba-mitte.berlin.de</t>
  </si>
  <si>
    <t>Bitte nutzen Sie für einen eigenen Kosten- und Finanzierungsplan das Muster auf dem folgenden Blatt</t>
  </si>
  <si>
    <t>Gern können Sie bei Bedarf weitere Zeilen hinzufügen.</t>
  </si>
  <si>
    <t>Verwendungsnachweis</t>
  </si>
  <si>
    <t>Zwischennachweis</t>
  </si>
  <si>
    <t>Bitte auswählen</t>
  </si>
  <si>
    <t>Vorzeitiger Maßnahmebeginn bewilligt?</t>
  </si>
  <si>
    <t>nein</t>
  </si>
  <si>
    <t>ja, am</t>
  </si>
  <si>
    <t>Abschluss am</t>
  </si>
  <si>
    <t>I. Sachbericht</t>
  </si>
  <si>
    <t>siehe Anlagen</t>
  </si>
  <si>
    <t>II. Zahlenmäßiger Nachweis  (Belegliste)</t>
  </si>
  <si>
    <t>III. Verwendungsnachweis</t>
  </si>
  <si>
    <t>Einnahmen</t>
  </si>
  <si>
    <t>Tatsächliche Einnahmen</t>
  </si>
  <si>
    <t>Abweichungen</t>
  </si>
  <si>
    <t xml:space="preserve">bewilligte Fördermittel** </t>
  </si>
  <si>
    <t>Gesamtsumme Einnahmen</t>
  </si>
  <si>
    <t>Ausgaben</t>
  </si>
  <si>
    <t>Tatsächliche Ausgaben</t>
  </si>
  <si>
    <t>in %</t>
  </si>
  <si>
    <t>Gesamtsumme Ausgaben</t>
  </si>
  <si>
    <t>Differenz</t>
  </si>
  <si>
    <t>IV. Bestätigungen</t>
  </si>
  <si>
    <t>Es wird bestätigt, dass</t>
  </si>
  <si>
    <t>- die Eintragungen un der Abschluss richtig und vollständig sind,</t>
  </si>
  <si>
    <t>- die Ausgaben notwendig waren,</t>
  </si>
  <si>
    <t>- wirtschaftlich und sparsam verfahren worden ist und</t>
  </si>
  <si>
    <t>- die Angaben mit den Büchern und Belegen übereinstimmen</t>
  </si>
  <si>
    <t>Datum</t>
  </si>
  <si>
    <t>Projekttitel</t>
  </si>
  <si>
    <t>Zuwendungsempfänger*in</t>
  </si>
  <si>
    <t>Bewilligungszeitraum (Datum von/bis)</t>
  </si>
  <si>
    <t>Beantragte Fördermittel</t>
  </si>
  <si>
    <t>Personal- und Honorarkosten</t>
  </si>
  <si>
    <t xml:space="preserve">A Personal und Honorar </t>
  </si>
  <si>
    <t>Einnahmen/Eigenmittel Antragsteller**</t>
  </si>
  <si>
    <t>Geplante bewilligte  Einnahmen lt. Finanzierungsplan</t>
  </si>
  <si>
    <t>Geplante bewilligte  Ausgaben lt. Finanzierungsplan</t>
  </si>
  <si>
    <t>Rechtsverbindliche Unterschrift des*r Zuwendungsempfängers*in</t>
  </si>
  <si>
    <r>
      <t xml:space="preserve">Zuwendungsbescheid </t>
    </r>
    <r>
      <rPr>
        <b/>
        <sz val="10"/>
        <color theme="1"/>
        <rFont val="Berlin Type Office"/>
        <family val="2"/>
      </rPr>
      <t>vom</t>
    </r>
  </si>
  <si>
    <t xml:space="preserve">1. Personalkosten: Der zu zahlende Mindestlohn beträgt im Jahr 2027 14,60 € brutto. </t>
  </si>
  <si>
    <r>
      <t xml:space="preserve">Bitte füllen Sie </t>
    </r>
    <r>
      <rPr>
        <b/>
        <sz val="10"/>
        <rFont val="Berlin Type Office"/>
        <family val="2"/>
      </rPr>
      <t>ZUR ANTRAGSTELLUNG NUR</t>
    </r>
    <r>
      <rPr>
        <sz val="10"/>
        <rFont val="Berlin Type Office"/>
        <family val="2"/>
      </rPr>
      <t xml:space="preserve"> das zweite grün markierte Tabellenblatt "2.Kosten- und Finanzierungsplan" aus.</t>
    </r>
  </si>
  <si>
    <t>Was muss ich zur ANTRAGSTELLUNG beachten?</t>
  </si>
  <si>
    <t>Detaillierte Informationen zum Umgang mit Zuwendungsmitteln werden im Dokument  "Allgemeine Grundsätze zum Umgang mit Fördermitteln" und "Förderrichtlinien" gegeben.</t>
  </si>
  <si>
    <t>Der Kosten- und Finanzierungsplan muss ausgeglichen sein, d.h. die Gesamtsumme der Einnahmen muss mit der Gesamtsumme der Ausgaben und der beantragten Fördersumme deckungsgleich sein.</t>
  </si>
  <si>
    <t xml:space="preserve">Drucken Sie den Finanzierungsplan aus und reichen diesen zusammen mit dem Antrag unterschrieben ein. Speichern Sie sich Ihre Datei an einem sicheren Ort um diesen zur Durchführung des Projektes diese weiterzuverwenden. </t>
  </si>
  <si>
    <t xml:space="preserve">Verwendungsnachweis </t>
  </si>
  <si>
    <t>Achtung dieser Verwendungsnachweis generiert sich automatisch aus den Angaben der vorderen Tabellenblätter. Bitte füllen Sie nur die Angaben in der ersten Tabelle (orange markiert) aus.</t>
  </si>
  <si>
    <t xml:space="preserve">** ACHTUNG: Ihr festgelegter Eigenanteil bleibt zwingend als Mindestbetrag bestehen. Verringerungen der Gesamtausgaben werden von der Förderung  abgezogen. Wenn sich Zuwendungen Dritter ändern (z.B. Erhöhung, Verringerung, Zweckbindung), informieren Sie uns bitte frühzeitig. </t>
  </si>
  <si>
    <t>AUSGABENSEITE</t>
  </si>
  <si>
    <t>EINNAHMENSEITE</t>
  </si>
  <si>
    <t>D Drittmittel (Bitte vermerken, ob Drittmittel beantragt oder bewilligt sind)</t>
  </si>
  <si>
    <t>ich nicht zum Vorsteuerabzug berechtigt bin. Es wurden nur Bruttobeträge eingetragen</t>
  </si>
  <si>
    <t>ich zum Vorsteuerabzug berechtigt bin und einen Nachweis beigefügt habe. Es wurden nur Nettobeiträge angegeben.</t>
  </si>
  <si>
    <t>Unterschrift</t>
  </si>
  <si>
    <t>Position (bitte mit Erläuterung zur Tätigkeit)</t>
  </si>
  <si>
    <t>Position (bitte mit Erläuterung zu den Sachkosten)</t>
  </si>
  <si>
    <t>Position (bitte mit Erläuterung)</t>
  </si>
  <si>
    <t>Position (bitte Name der Förderung und Fördergeber nennen)</t>
  </si>
  <si>
    <t>KiA-Programm - Förderung von Projekten in unterversorgten Stadträumen - Mitte 2027</t>
  </si>
  <si>
    <t>5. beantragte Förderung durch das KiA-Programm</t>
  </si>
  <si>
    <t>ACHTUNG DIESES TABELLENBLATT IST ERST ZUM PROJEKTABSCHLUSS AUSZUFÜLLEN, NICHT ZUR ANTRAGSTELLUNG!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</si>
</sst>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407]_-;\-* #,##0.00\ [$€-407]_-;_-* \-??\ [$€-407]_-;_-@_-"/>
    <numFmt numFmtId="165" formatCode="_-* #,##0.00&quot; €&quot;_-;\-* #,##0.00&quot; €&quot;_-;_-* \-??&quot; €&quot;_-;_-@_-"/>
    <numFmt numFmtId="166" formatCode="dd/mm/yy;@"/>
    <numFmt numFmtId="167" formatCode="dd&quot;.&quot;mm&quot;.&quot;yyyy"/>
    <numFmt numFmtId="168" formatCode="#,##0.00\ &quot;€&quot;"/>
    <numFmt numFmtId="169" formatCode="_-* #,##0.00\ [$€-407]_-;\-* #,##0.00\ [$€-407]_-;_-* &quot;-&quot;??\ [$€-407]_-;_-@_-"/>
  </numFmts>
  <fonts count="30">
    <font>
      <sz val="12"/>
      <color theme="1"/>
      <name val="Aptos Narrow"/>
      <family val="2"/>
      <charset val="1"/>
    </font>
    <font>
      <sz val="10"/>
      <color theme="1"/>
      <name val="Berlin Type"/>
      <family val="2"/>
      <charset val="1"/>
    </font>
    <font>
      <sz val="12"/>
      <color theme="1"/>
      <name val="Berlin Type"/>
      <family val="2"/>
    </font>
    <font>
      <b/>
      <sz val="10"/>
      <name val="Arial"/>
      <family val="2"/>
      <charset val="1"/>
    </font>
    <font>
      <sz val="10"/>
      <color theme="1"/>
      <name val="Berlin Type"/>
      <family val="2"/>
    </font>
    <font>
      <b/>
      <sz val="10"/>
      <color theme="1"/>
      <name val="Berlin Type"/>
      <family val="2"/>
    </font>
    <font>
      <b/>
      <sz val="10"/>
      <color theme="1"/>
      <name val="Berlin Type"/>
      <family val="2"/>
      <charset val="1"/>
    </font>
    <font>
      <sz val="11"/>
      <color theme="1"/>
      <name val="Berlin Type"/>
      <family val="2"/>
    </font>
    <font>
      <sz val="6"/>
      <name val="Arial"/>
      <family val="2"/>
      <charset val="1"/>
    </font>
    <font>
      <sz val="12"/>
      <color theme="1"/>
      <name val="Aptos Narrow"/>
      <family val="2"/>
      <charset val="1"/>
    </font>
    <font>
      <b/>
      <sz val="10"/>
      <color theme="1"/>
      <name val="Berlin Type"/>
      <family val="2"/>
    </font>
    <font>
      <b/>
      <u/>
      <sz val="14"/>
      <name val="Berlin Type Office"/>
      <family val="2"/>
    </font>
    <font>
      <sz val="12"/>
      <color theme="1"/>
      <name val="Berlin Type Office"/>
      <family val="2"/>
    </font>
    <font>
      <sz val="14"/>
      <name val="Berlin Type Office"/>
      <family val="2"/>
    </font>
    <font>
      <b/>
      <sz val="11"/>
      <color rgb="FFFF0000"/>
      <name val="Berlin Type Office"/>
      <family val="2"/>
    </font>
    <font>
      <i/>
      <sz val="10"/>
      <color rgb="FF000000"/>
      <name val="Berlin Type Office"/>
      <family val="2"/>
    </font>
    <font>
      <b/>
      <sz val="10"/>
      <color rgb="FF000000"/>
      <name val="Berlin Type Office"/>
      <family val="2"/>
    </font>
    <font>
      <b/>
      <sz val="9"/>
      <color rgb="FF000000"/>
      <name val="Berlin Type Office"/>
      <family val="2"/>
    </font>
    <font>
      <b/>
      <sz val="11"/>
      <color rgb="FF000000"/>
      <name val="Berlin Type Office"/>
      <family val="2"/>
    </font>
    <font>
      <b/>
      <sz val="10"/>
      <color theme="1"/>
      <name val="Berlin Type Office"/>
      <family val="2"/>
    </font>
    <font>
      <b/>
      <sz val="11"/>
      <color theme="1"/>
      <name val="Berlin Type Office"/>
      <family val="2"/>
    </font>
    <font>
      <b/>
      <sz val="18"/>
      <color theme="1"/>
      <name val="Berlin Type Office"/>
      <family val="2"/>
    </font>
    <font>
      <b/>
      <sz val="10"/>
      <name val="Berlin Type Office"/>
      <family val="2"/>
    </font>
    <font>
      <sz val="10"/>
      <name val="Berlin Type Office"/>
      <family val="2"/>
    </font>
    <font>
      <sz val="10"/>
      <color theme="1"/>
      <name val="Berlin Type Office"/>
      <family val="2"/>
    </font>
    <font>
      <b/>
      <u/>
      <sz val="14"/>
      <color theme="1"/>
      <name val="Berlin Type"/>
      <family val="2"/>
    </font>
    <font>
      <sz val="12"/>
      <color theme="1"/>
      <name val="Berlin Type"/>
      <family val="2"/>
    </font>
    <font>
      <b/>
      <sz val="12"/>
      <color theme="1"/>
      <name val="Berlin Type"/>
      <family val="2"/>
    </font>
    <font>
      <sz val="10"/>
      <color rgb="FF000000"/>
      <name val="Aptos Narrow"/>
    </font>
    <font>
      <b/>
      <sz val="10"/>
      <color rgb="FFFF0000"/>
      <name val="Berlin Type"/>
      <family val="2"/>
    </font>
  </fonts>
  <fills count="22">
    <fill>
      <patternFill patternType="none"/>
    </fill>
    <fill>
      <patternFill patternType="gray125"/>
    </fill>
    <fill>
      <patternFill patternType="solid">
        <fgColor theme="9" tint="0.59987182226020086"/>
        <bgColor rgb="FFB5E6A2"/>
      </patternFill>
    </fill>
    <fill>
      <patternFill patternType="solid">
        <fgColor rgb="FFB5E6A2"/>
        <bgColor rgb="FFB4E5A2"/>
      </patternFill>
    </fill>
    <fill>
      <patternFill patternType="solid">
        <fgColor theme="4" tint="0.59987182226020086"/>
        <bgColor rgb="FF96DCF8"/>
      </patternFill>
    </fill>
    <fill>
      <patternFill patternType="solid">
        <fgColor theme="7" tint="0.59987182226020086"/>
        <bgColor rgb="FF83CBEB"/>
      </patternFill>
    </fill>
    <fill>
      <patternFill patternType="solid">
        <fgColor theme="6" tint="0.39988402966399123"/>
        <bgColor rgb="FF92D050"/>
      </patternFill>
    </fill>
    <fill>
      <patternFill patternType="solid">
        <fgColor theme="5" tint="0.39988402966399123"/>
        <bgColor rgb="FFFF8080"/>
      </patternFill>
    </fill>
    <fill>
      <patternFill patternType="solid">
        <fgColor rgb="FF92D050"/>
        <bgColor rgb="FFB4E5A2"/>
      </patternFill>
    </fill>
    <fill>
      <patternFill patternType="solid">
        <fgColor rgb="FFFFFFCC"/>
        <bgColor rgb="FFFFFFFF"/>
      </patternFill>
    </fill>
    <fill>
      <patternFill patternType="solid">
        <fgColor rgb="FFFFC000"/>
        <bgColor rgb="FFFF9900"/>
      </patternFill>
    </fill>
    <fill>
      <patternFill patternType="solid">
        <fgColor theme="5" tint="0.79989013336588644"/>
        <bgColor rgb="FFFFFFCC"/>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rgb="FFFFFFCC"/>
        <bgColor indexed="64"/>
      </patternFill>
    </fill>
    <fill>
      <patternFill patternType="solid">
        <fgColor theme="5" tint="0.59999389629810485"/>
        <bgColor indexed="64"/>
      </patternFill>
    </fill>
    <fill>
      <patternFill patternType="solid">
        <fgColor theme="9" tint="0.79998168889431442"/>
        <bgColor rgb="FF000000"/>
      </patternFill>
    </fill>
    <fill>
      <patternFill patternType="solid">
        <fgColor theme="5" tint="0.59999389629810485"/>
        <bgColor rgb="FFFFFFCC"/>
      </patternFill>
    </fill>
    <fill>
      <patternFill patternType="solid">
        <fgColor theme="8" tint="0.79998168889431442"/>
        <bgColor indexed="64"/>
      </patternFill>
    </fill>
    <fill>
      <patternFill patternType="solid">
        <fgColor theme="5" tint="0.79998168889431442"/>
        <bgColor rgb="FF83CBEB"/>
      </patternFill>
    </fill>
    <fill>
      <patternFill patternType="solid">
        <fgColor rgb="FFFFFFCC"/>
        <bgColor rgb="FF92D050"/>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medium">
        <color auto="1"/>
      </left>
      <right style="medium">
        <color auto="1"/>
      </right>
      <top style="medium">
        <color auto="1"/>
      </top>
      <bottom style="medium">
        <color auto="1"/>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ck">
        <color indexed="64"/>
      </bottom>
      <diagonal/>
    </border>
    <border>
      <left/>
      <right style="thin">
        <color indexed="64"/>
      </right>
      <top style="thin">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diagonal/>
    </border>
    <border>
      <left/>
      <right/>
      <top style="medium">
        <color indexed="64"/>
      </top>
      <bottom style="medium">
        <color indexed="64"/>
      </bottom>
      <diagonal/>
    </border>
  </borders>
  <cellStyleXfs count="2">
    <xf numFmtId="0" fontId="0" fillId="0" borderId="0"/>
    <xf numFmtId="165" fontId="9" fillId="0" borderId="0" applyBorder="0" applyProtection="0"/>
  </cellStyleXfs>
  <cellXfs count="229">
    <xf numFmtId="0" fontId="0" fillId="0" borderId="0" xfId="0"/>
    <xf numFmtId="0" fontId="1" fillId="0" borderId="0" xfId="0" applyFont="1"/>
    <xf numFmtId="164" fontId="1" fillId="0" borderId="0" xfId="0" applyNumberFormat="1" applyFont="1"/>
    <xf numFmtId="0" fontId="3" fillId="0" borderId="1" xfId="0" applyFont="1" applyBorder="1" applyAlignment="1">
      <alignment horizontal="left"/>
    </xf>
    <xf numFmtId="0" fontId="4" fillId="0" borderId="1" xfId="0" applyFont="1" applyBorder="1" applyAlignment="1">
      <alignment horizontal="left"/>
    </xf>
    <xf numFmtId="0" fontId="1" fillId="0" borderId="0" xfId="0" applyFont="1" applyProtection="1">
      <protection locked="0"/>
    </xf>
    <xf numFmtId="0" fontId="5" fillId="0" borderId="1" xfId="0" applyFont="1" applyBorder="1"/>
    <xf numFmtId="0" fontId="1" fillId="3" borderId="4" xfId="0" applyFont="1" applyFill="1" applyBorder="1" applyAlignment="1">
      <alignment wrapText="1"/>
    </xf>
    <xf numFmtId="164" fontId="1" fillId="3" borderId="5" xfId="0" applyNumberFormat="1" applyFont="1" applyFill="1" applyBorder="1"/>
    <xf numFmtId="0" fontId="1" fillId="0" borderId="6" xfId="0" applyFont="1" applyBorder="1"/>
    <xf numFmtId="0" fontId="1" fillId="0" borderId="1" xfId="0" applyFont="1" applyBorder="1" applyProtection="1">
      <protection locked="0"/>
    </xf>
    <xf numFmtId="0" fontId="1" fillId="4" borderId="3" xfId="0" applyFont="1" applyFill="1" applyBorder="1"/>
    <xf numFmtId="0" fontId="1" fillId="4" borderId="4" xfId="0" applyFont="1" applyFill="1" applyBorder="1"/>
    <xf numFmtId="0" fontId="1" fillId="0" borderId="9" xfId="0" applyFont="1" applyBorder="1"/>
    <xf numFmtId="164" fontId="0" fillId="0" borderId="0" xfId="0" applyNumberFormat="1"/>
    <xf numFmtId="0" fontId="4" fillId="5" borderId="11" xfId="0" applyFont="1" applyFill="1" applyBorder="1" applyAlignment="1">
      <alignment horizontal="left"/>
    </xf>
    <xf numFmtId="0" fontId="4" fillId="5" borderId="12" xfId="0" applyFont="1" applyFill="1" applyBorder="1" applyAlignment="1">
      <alignment horizontal="left"/>
    </xf>
    <xf numFmtId="0" fontId="4" fillId="5" borderId="0" xfId="0" applyFont="1" applyFill="1" applyAlignment="1">
      <alignment horizontal="left"/>
    </xf>
    <xf numFmtId="0" fontId="4" fillId="5" borderId="13" xfId="0" applyFont="1" applyFill="1" applyBorder="1" applyAlignment="1">
      <alignment horizontal="left"/>
    </xf>
    <xf numFmtId="0" fontId="1" fillId="0" borderId="0" xfId="0" applyFont="1" applyAlignment="1">
      <alignment horizontal="right"/>
    </xf>
    <xf numFmtId="0" fontId="4" fillId="6" borderId="11" xfId="0" applyFont="1" applyFill="1" applyBorder="1" applyAlignment="1">
      <alignment horizontal="left"/>
    </xf>
    <xf numFmtId="0" fontId="4" fillId="6" borderId="5" xfId="0" applyFont="1" applyFill="1" applyBorder="1" applyAlignment="1">
      <alignment horizontal="left"/>
    </xf>
    <xf numFmtId="0" fontId="4" fillId="6" borderId="3" xfId="0" applyFont="1" applyFill="1" applyBorder="1" applyAlignment="1">
      <alignment horizontal="left"/>
    </xf>
    <xf numFmtId="0" fontId="1" fillId="0" borderId="0" xfId="0" applyFont="1" applyAlignment="1">
      <alignment horizontal="left"/>
    </xf>
    <xf numFmtId="164" fontId="1" fillId="7" borderId="0" xfId="0" applyNumberFormat="1" applyFont="1" applyFill="1"/>
    <xf numFmtId="0" fontId="6" fillId="0" borderId="14" xfId="0" applyFont="1" applyBorder="1"/>
    <xf numFmtId="0" fontId="8" fillId="0" borderId="0" xfId="0" applyFont="1"/>
    <xf numFmtId="165" fontId="1" fillId="0" borderId="0" xfId="1" applyFont="1" applyBorder="1" applyAlignment="1" applyProtection="1"/>
    <xf numFmtId="0" fontId="4" fillId="0" borderId="1" xfId="0" applyFont="1" applyBorder="1"/>
    <xf numFmtId="0" fontId="5" fillId="0" borderId="0" xfId="0" applyFont="1"/>
    <xf numFmtId="0" fontId="4" fillId="0" borderId="0" xfId="0" applyFont="1"/>
    <xf numFmtId="0" fontId="6" fillId="2" borderId="1" xfId="0" applyFont="1" applyFill="1" applyBorder="1" applyAlignment="1">
      <alignment horizontal="left"/>
    </xf>
    <xf numFmtId="165" fontId="6" fillId="9" borderId="1" xfId="1" applyFont="1" applyFill="1" applyBorder="1" applyAlignment="1" applyProtection="1">
      <alignment horizontal="left"/>
    </xf>
    <xf numFmtId="0" fontId="1" fillId="2" borderId="3" xfId="0" applyFont="1" applyFill="1" applyBorder="1"/>
    <xf numFmtId="0" fontId="1" fillId="2" borderId="4" xfId="0" applyFont="1" applyFill="1" applyBorder="1"/>
    <xf numFmtId="165" fontId="1" fillId="9" borderId="5" xfId="1" applyFont="1" applyFill="1" applyBorder="1" applyAlignment="1" applyProtection="1">
      <alignment wrapText="1"/>
    </xf>
    <xf numFmtId="0" fontId="1" fillId="0" borderId="1" xfId="0" applyFont="1" applyBorder="1"/>
    <xf numFmtId="164" fontId="1" fillId="0" borderId="1" xfId="0" applyNumberFormat="1" applyFont="1" applyBorder="1"/>
    <xf numFmtId="165" fontId="1" fillId="9" borderId="7" xfId="1" applyFont="1" applyFill="1" applyBorder="1" applyAlignment="1" applyProtection="1"/>
    <xf numFmtId="0" fontId="1" fillId="0" borderId="2" xfId="0" applyFont="1" applyBorder="1"/>
    <xf numFmtId="164" fontId="1" fillId="0" borderId="2" xfId="0" applyNumberFormat="1" applyFont="1" applyBorder="1"/>
    <xf numFmtId="0" fontId="1" fillId="2" borderId="7" xfId="0" applyFont="1" applyFill="1" applyBorder="1"/>
    <xf numFmtId="0" fontId="1" fillId="2" borderId="8" xfId="0" applyFont="1" applyFill="1" applyBorder="1"/>
    <xf numFmtId="0" fontId="1" fillId="2" borderId="6" xfId="0" applyFont="1" applyFill="1" applyBorder="1" applyAlignment="1">
      <alignment horizontal="right"/>
    </xf>
    <xf numFmtId="164" fontId="1" fillId="2" borderId="6" xfId="0" applyNumberFormat="1" applyFont="1" applyFill="1" applyBorder="1"/>
    <xf numFmtId="165" fontId="1" fillId="9" borderId="1" xfId="0" applyNumberFormat="1" applyFont="1" applyFill="1" applyBorder="1"/>
    <xf numFmtId="0" fontId="6" fillId="4" borderId="1" xfId="0" applyFont="1" applyFill="1" applyBorder="1"/>
    <xf numFmtId="164" fontId="1" fillId="4" borderId="4" xfId="0" applyNumberFormat="1" applyFont="1" applyFill="1" applyBorder="1"/>
    <xf numFmtId="164" fontId="1" fillId="0" borderId="6" xfId="0" applyNumberFormat="1" applyFont="1" applyBorder="1"/>
    <xf numFmtId="0" fontId="1" fillId="4" borderId="7" xfId="0" applyFont="1" applyFill="1" applyBorder="1"/>
    <xf numFmtId="0" fontId="1" fillId="4" borderId="8" xfId="0" applyFont="1" applyFill="1" applyBorder="1"/>
    <xf numFmtId="0" fontId="1" fillId="4" borderId="6" xfId="0" applyFont="1" applyFill="1" applyBorder="1" applyAlignment="1">
      <alignment horizontal="right"/>
    </xf>
    <xf numFmtId="164" fontId="1" fillId="4" borderId="6" xfId="0" applyNumberFormat="1" applyFont="1" applyFill="1" applyBorder="1"/>
    <xf numFmtId="165" fontId="1" fillId="9" borderId="10" xfId="0" applyNumberFormat="1" applyFont="1" applyFill="1" applyBorder="1"/>
    <xf numFmtId="165" fontId="0" fillId="0" borderId="0" xfId="1" applyFont="1" applyBorder="1" applyAlignment="1" applyProtection="1"/>
    <xf numFmtId="0" fontId="6" fillId="5" borderId="1" xfId="0" applyFont="1" applyFill="1" applyBorder="1"/>
    <xf numFmtId="165" fontId="6" fillId="9" borderId="1" xfId="1" applyFont="1" applyFill="1" applyBorder="1" applyAlignment="1" applyProtection="1"/>
    <xf numFmtId="0" fontId="4" fillId="5" borderId="3" xfId="0" applyFont="1" applyFill="1" applyBorder="1" applyAlignment="1">
      <alignment horizontal="left"/>
    </xf>
    <xf numFmtId="0" fontId="1" fillId="0" borderId="1" xfId="0" applyFont="1" applyBorder="1" applyAlignment="1" applyProtection="1">
      <alignment horizontal="left"/>
      <protection locked="0"/>
    </xf>
    <xf numFmtId="164" fontId="1" fillId="0" borderId="1" xfId="0" applyNumberFormat="1" applyFont="1" applyBorder="1" applyProtection="1">
      <protection locked="0"/>
    </xf>
    <xf numFmtId="0" fontId="1" fillId="0" borderId="2" xfId="0" applyFont="1" applyBorder="1" applyAlignment="1" applyProtection="1">
      <alignment horizontal="left"/>
      <protection locked="0"/>
    </xf>
    <xf numFmtId="164" fontId="1" fillId="0" borderId="2" xfId="0" applyNumberFormat="1" applyFont="1" applyBorder="1" applyProtection="1">
      <protection locked="0"/>
    </xf>
    <xf numFmtId="0" fontId="1" fillId="5" borderId="7" xfId="0" applyFont="1" applyFill="1" applyBorder="1"/>
    <xf numFmtId="0" fontId="1" fillId="5" borderId="8" xfId="0" applyFont="1" applyFill="1" applyBorder="1"/>
    <xf numFmtId="0" fontId="1" fillId="5" borderId="6" xfId="0" applyFont="1" applyFill="1" applyBorder="1" applyAlignment="1">
      <alignment horizontal="right"/>
    </xf>
    <xf numFmtId="164" fontId="1" fillId="5" borderId="6" xfId="0" applyNumberFormat="1" applyFont="1" applyFill="1" applyBorder="1"/>
    <xf numFmtId="0" fontId="6" fillId="6" borderId="1" xfId="0" applyFont="1" applyFill="1" applyBorder="1"/>
    <xf numFmtId="0" fontId="1" fillId="6" borderId="7" xfId="0" applyFont="1" applyFill="1" applyBorder="1"/>
    <xf numFmtId="0" fontId="1" fillId="6" borderId="8" xfId="0" applyFont="1" applyFill="1" applyBorder="1"/>
    <xf numFmtId="0" fontId="1" fillId="6" borderId="6" xfId="0" applyFont="1" applyFill="1" applyBorder="1" applyAlignment="1">
      <alignment horizontal="right"/>
    </xf>
    <xf numFmtId="164" fontId="1" fillId="6" borderId="6" xfId="0" applyNumberFormat="1" applyFont="1" applyFill="1" applyBorder="1"/>
    <xf numFmtId="164" fontId="1" fillId="10" borderId="1" xfId="0" applyNumberFormat="1" applyFont="1" applyFill="1" applyBorder="1"/>
    <xf numFmtId="165" fontId="1" fillId="9" borderId="1" xfId="1" applyFont="1" applyFill="1" applyBorder="1" applyAlignment="1" applyProtection="1"/>
    <xf numFmtId="164" fontId="1" fillId="10" borderId="7" xfId="0" applyNumberFormat="1" applyFont="1" applyFill="1" applyBorder="1"/>
    <xf numFmtId="0" fontId="1" fillId="0" borderId="0" xfId="0" applyFont="1" applyAlignment="1">
      <alignment horizontal="left" textRotation="45"/>
    </xf>
    <xf numFmtId="0" fontId="1" fillId="11" borderId="1" xfId="0" applyFont="1" applyFill="1" applyBorder="1" applyProtection="1">
      <protection locked="0"/>
    </xf>
    <xf numFmtId="166" fontId="0" fillId="0" borderId="1" xfId="0" applyNumberFormat="1" applyBorder="1" applyProtection="1">
      <protection locked="0"/>
    </xf>
    <xf numFmtId="165" fontId="0" fillId="0" borderId="1" xfId="1" applyFont="1" applyBorder="1" applyAlignment="1" applyProtection="1">
      <protection locked="0"/>
    </xf>
    <xf numFmtId="166" fontId="0" fillId="0" borderId="0" xfId="0" applyNumberFormat="1"/>
    <xf numFmtId="169" fontId="6" fillId="0" borderId="14" xfId="0" applyNumberFormat="1" applyFont="1" applyBorder="1"/>
    <xf numFmtId="49" fontId="11" fillId="0" borderId="0" xfId="0" applyNumberFormat="1" applyFont="1" applyAlignment="1">
      <alignment wrapText="1"/>
    </xf>
    <xf numFmtId="0" fontId="12" fillId="0" borderId="0" xfId="0" applyFont="1"/>
    <xf numFmtId="49" fontId="13" fillId="0" borderId="0" xfId="0" applyNumberFormat="1" applyFont="1" applyAlignment="1">
      <alignment wrapText="1"/>
    </xf>
    <xf numFmtId="0" fontId="15" fillId="0" borderId="0" xfId="0" applyFont="1"/>
    <xf numFmtId="0" fontId="16" fillId="12" borderId="16" xfId="0" applyFont="1" applyFill="1" applyBorder="1" applyAlignment="1">
      <alignment horizontal="right" wrapText="1"/>
    </xf>
    <xf numFmtId="49" fontId="16" fillId="12" borderId="19" xfId="0" applyNumberFormat="1" applyFont="1" applyFill="1" applyBorder="1" applyAlignment="1">
      <alignment horizontal="right" wrapText="1"/>
    </xf>
    <xf numFmtId="0" fontId="18" fillId="0" borderId="0" xfId="0" applyFont="1"/>
    <xf numFmtId="0" fontId="16" fillId="12" borderId="19" xfId="0" applyFont="1" applyFill="1" applyBorder="1" applyAlignment="1">
      <alignment horizontal="right" wrapText="1"/>
    </xf>
    <xf numFmtId="0" fontId="16" fillId="12" borderId="1" xfId="0" applyFont="1" applyFill="1" applyBorder="1" applyAlignment="1" applyProtection="1">
      <alignment horizontal="center" wrapText="1"/>
      <protection locked="0"/>
    </xf>
    <xf numFmtId="0" fontId="16" fillId="12" borderId="20" xfId="0" applyFont="1" applyFill="1" applyBorder="1" applyAlignment="1" applyProtection="1">
      <alignment horizontal="center" wrapText="1"/>
      <protection locked="0"/>
    </xf>
    <xf numFmtId="0" fontId="16" fillId="12" borderId="21" xfId="0" applyFont="1" applyFill="1" applyBorder="1" applyAlignment="1">
      <alignment horizontal="right" wrapText="1"/>
    </xf>
    <xf numFmtId="0" fontId="12" fillId="0" borderId="22" xfId="0" applyFont="1" applyBorder="1" applyAlignment="1">
      <alignment horizontal="right" wrapText="1"/>
    </xf>
    <xf numFmtId="0" fontId="12" fillId="0" borderId="23" xfId="0" applyFont="1" applyBorder="1" applyAlignment="1">
      <alignment horizontal="right" wrapText="1"/>
    </xf>
    <xf numFmtId="0" fontId="18" fillId="13" borderId="16" xfId="0" applyFont="1" applyFill="1" applyBorder="1"/>
    <xf numFmtId="0" fontId="18" fillId="13" borderId="24" xfId="0" applyFont="1" applyFill="1" applyBorder="1" applyAlignment="1">
      <alignment wrapText="1"/>
    </xf>
    <xf numFmtId="0" fontId="18" fillId="13" borderId="25" xfId="0" applyFont="1" applyFill="1" applyBorder="1" applyAlignment="1">
      <alignment wrapText="1"/>
    </xf>
    <xf numFmtId="0" fontId="12" fillId="0" borderId="19" xfId="0" applyFont="1" applyBorder="1" applyAlignment="1">
      <alignment wrapText="1"/>
    </xf>
    <xf numFmtId="168" fontId="12" fillId="0" borderId="1" xfId="0" applyNumberFormat="1" applyFont="1" applyBorder="1"/>
    <xf numFmtId="168" fontId="12" fillId="14" borderId="20" xfId="0" applyNumberFormat="1" applyFont="1" applyFill="1" applyBorder="1"/>
    <xf numFmtId="0" fontId="12" fillId="0" borderId="19" xfId="0" applyFont="1" applyBorder="1"/>
    <xf numFmtId="0" fontId="18" fillId="13" borderId="21" xfId="0" applyFont="1" applyFill="1" applyBorder="1"/>
    <xf numFmtId="168" fontId="12" fillId="13" borderId="26" xfId="0" applyNumberFormat="1" applyFont="1" applyFill="1" applyBorder="1"/>
    <xf numFmtId="168" fontId="12" fillId="13" borderId="23" xfId="0" applyNumberFormat="1" applyFont="1" applyFill="1" applyBorder="1"/>
    <xf numFmtId="165" fontId="20" fillId="9" borderId="16" xfId="1" applyFont="1" applyFill="1" applyBorder="1" applyAlignment="1" applyProtection="1">
      <alignment wrapText="1"/>
    </xf>
    <xf numFmtId="165" fontId="20" fillId="9" borderId="24" xfId="1" applyFont="1" applyFill="1" applyBorder="1" applyAlignment="1" applyProtection="1">
      <alignment wrapText="1"/>
    </xf>
    <xf numFmtId="165" fontId="20" fillId="9" borderId="25" xfId="1" applyFont="1" applyFill="1" applyBorder="1" applyAlignment="1" applyProtection="1">
      <alignment wrapText="1"/>
    </xf>
    <xf numFmtId="164" fontId="12" fillId="0" borderId="1" xfId="0" applyNumberFormat="1" applyFont="1" applyBorder="1"/>
    <xf numFmtId="165" fontId="12" fillId="0" borderId="1" xfId="0" applyNumberFormat="1" applyFont="1" applyBorder="1"/>
    <xf numFmtId="168" fontId="12" fillId="15" borderId="1" xfId="0" applyNumberFormat="1" applyFont="1" applyFill="1" applyBorder="1"/>
    <xf numFmtId="10" fontId="12" fillId="15" borderId="20" xfId="0" applyNumberFormat="1" applyFont="1" applyFill="1" applyBorder="1"/>
    <xf numFmtId="0" fontId="18" fillId="15" borderId="21" xfId="0" applyFont="1" applyFill="1" applyBorder="1"/>
    <xf numFmtId="168" fontId="12" fillId="15" borderId="26" xfId="0" applyNumberFormat="1" applyFont="1" applyFill="1" applyBorder="1"/>
    <xf numFmtId="10" fontId="12" fillId="15" borderId="23" xfId="0" applyNumberFormat="1" applyFont="1" applyFill="1" applyBorder="1"/>
    <xf numFmtId="0" fontId="12" fillId="16" borderId="27" xfId="0" applyFont="1" applyFill="1" applyBorder="1"/>
    <xf numFmtId="168" fontId="12" fillId="16" borderId="28" xfId="0" applyNumberFormat="1" applyFont="1" applyFill="1" applyBorder="1"/>
    <xf numFmtId="0" fontId="12" fillId="0" borderId="0" xfId="0" applyFont="1" applyAlignment="1">
      <alignment wrapText="1"/>
    </xf>
    <xf numFmtId="0" fontId="12" fillId="0" borderId="0" xfId="0" quotePrefix="1" applyFont="1"/>
    <xf numFmtId="0" fontId="18" fillId="0" borderId="0" xfId="0" applyFont="1" applyAlignment="1">
      <alignment wrapText="1"/>
    </xf>
    <xf numFmtId="0" fontId="12" fillId="0" borderId="29" xfId="0" applyFont="1" applyBorder="1" applyAlignment="1">
      <alignment wrapText="1"/>
    </xf>
    <xf numFmtId="0" fontId="21" fillId="0" borderId="0" xfId="0" applyFont="1" applyAlignment="1">
      <alignment horizontal="center"/>
    </xf>
    <xf numFmtId="49" fontId="23" fillId="0" borderId="0" xfId="0" applyNumberFormat="1" applyFont="1" applyAlignment="1">
      <alignment horizontal="left" vertical="center" indent="4"/>
    </xf>
    <xf numFmtId="49" fontId="24" fillId="0" borderId="0" xfId="0" applyNumberFormat="1" applyFont="1" applyAlignment="1">
      <alignment horizontal="left" vertical="center" indent="4"/>
    </xf>
    <xf numFmtId="49" fontId="24" fillId="0" borderId="0" xfId="0" applyNumberFormat="1" applyFont="1" applyAlignment="1">
      <alignment horizontal="left" indent="4"/>
    </xf>
    <xf numFmtId="49" fontId="23" fillId="0" borderId="0" xfId="0" applyNumberFormat="1" applyFont="1" applyAlignment="1">
      <alignment horizontal="left" vertical="center" wrapText="1" indent="4"/>
    </xf>
    <xf numFmtId="49" fontId="24" fillId="0" borderId="0" xfId="0" applyNumberFormat="1" applyFont="1"/>
    <xf numFmtId="49" fontId="23" fillId="0" borderId="0" xfId="0" applyNumberFormat="1" applyFont="1" applyAlignment="1">
      <alignment horizontal="left" indent="4"/>
    </xf>
    <xf numFmtId="0" fontId="24" fillId="0" borderId="0" xfId="0" applyFont="1" applyAlignment="1">
      <alignment horizontal="left" vertical="center" indent="4"/>
    </xf>
    <xf numFmtId="0" fontId="23" fillId="0" borderId="0" xfId="0" applyFont="1" applyAlignment="1">
      <alignment horizontal="left" vertical="center" indent="4"/>
    </xf>
    <xf numFmtId="0" fontId="24" fillId="0" borderId="0" xfId="0" applyFont="1"/>
    <xf numFmtId="49" fontId="22" fillId="17" borderId="0" xfId="0" applyNumberFormat="1" applyFont="1" applyFill="1" applyAlignment="1">
      <alignment horizontal="left" vertical="center" indent="2"/>
    </xf>
    <xf numFmtId="0" fontId="22" fillId="17" borderId="0" xfId="0" applyFont="1" applyFill="1" applyAlignment="1">
      <alignment horizontal="left" vertical="center" indent="2"/>
    </xf>
    <xf numFmtId="49" fontId="15" fillId="0" borderId="0" xfId="0" applyNumberFormat="1" applyFont="1" applyAlignment="1">
      <alignment horizontal="left" vertical="center" wrapText="1" indent="4"/>
    </xf>
    <xf numFmtId="0" fontId="10" fillId="16" borderId="1" xfId="0" applyFont="1" applyFill="1" applyBorder="1"/>
    <xf numFmtId="0" fontId="10" fillId="18" borderId="1" xfId="0" applyFont="1" applyFill="1" applyBorder="1"/>
    <xf numFmtId="0" fontId="10" fillId="16" borderId="1" xfId="0" applyFont="1" applyFill="1" applyBorder="1" applyAlignment="1">
      <alignment wrapText="1"/>
    </xf>
    <xf numFmtId="0" fontId="10" fillId="0" borderId="0" xfId="0" applyFont="1"/>
    <xf numFmtId="0" fontId="10" fillId="3" borderId="1" xfId="0" applyFont="1" applyFill="1" applyBorder="1"/>
    <xf numFmtId="0" fontId="10" fillId="3" borderId="1" xfId="0" applyFont="1" applyFill="1" applyBorder="1" applyAlignment="1">
      <alignment wrapText="1"/>
    </xf>
    <xf numFmtId="0" fontId="10" fillId="3" borderId="1" xfId="0" applyFont="1" applyFill="1" applyBorder="1" applyProtection="1">
      <protection locked="0"/>
    </xf>
    <xf numFmtId="0" fontId="10" fillId="3" borderId="1" xfId="0" applyFont="1" applyFill="1" applyBorder="1" applyAlignment="1" applyProtection="1">
      <alignment horizontal="right"/>
      <protection locked="0"/>
    </xf>
    <xf numFmtId="0" fontId="10" fillId="4" borderId="1" xfId="0" applyFont="1" applyFill="1" applyBorder="1"/>
    <xf numFmtId="0" fontId="10" fillId="20" borderId="1" xfId="0" applyFont="1" applyFill="1" applyBorder="1" applyAlignment="1">
      <alignment horizontal="left"/>
    </xf>
    <xf numFmtId="0" fontId="10" fillId="20" borderId="1" xfId="0" applyFont="1" applyFill="1" applyBorder="1" applyAlignment="1" applyProtection="1">
      <alignment horizontal="left"/>
      <protection locked="0"/>
    </xf>
    <xf numFmtId="0" fontId="10" fillId="20" borderId="1" xfId="0" applyFont="1" applyFill="1" applyBorder="1" applyAlignment="1" applyProtection="1">
      <alignment horizontal="right"/>
      <protection locked="0"/>
    </xf>
    <xf numFmtId="0" fontId="1" fillId="0" borderId="1" xfId="0" applyFont="1" applyBorder="1" applyAlignment="1">
      <alignment horizontal="right"/>
    </xf>
    <xf numFmtId="0" fontId="10" fillId="21" borderId="1" xfId="0" applyFont="1" applyFill="1" applyBorder="1" applyAlignment="1">
      <alignment horizontal="left"/>
    </xf>
    <xf numFmtId="0" fontId="10" fillId="20" borderId="19" xfId="0" applyFont="1" applyFill="1" applyBorder="1" applyAlignment="1">
      <alignment horizontal="left"/>
    </xf>
    <xf numFmtId="0" fontId="10" fillId="20" borderId="20" xfId="0" applyFont="1" applyFill="1" applyBorder="1" applyAlignment="1">
      <alignment horizontal="left"/>
    </xf>
    <xf numFmtId="0" fontId="1" fillId="0" borderId="19" xfId="0" applyFont="1" applyBorder="1"/>
    <xf numFmtId="164" fontId="1" fillId="0" borderId="20" xfId="0" applyNumberFormat="1" applyFont="1" applyBorder="1" applyProtection="1">
      <protection locked="0"/>
    </xf>
    <xf numFmtId="0" fontId="10" fillId="20" borderId="19" xfId="0" applyFont="1" applyFill="1" applyBorder="1"/>
    <xf numFmtId="164" fontId="10" fillId="20" borderId="20" xfId="0" applyNumberFormat="1" applyFont="1" applyFill="1" applyBorder="1" applyProtection="1">
      <protection locked="0"/>
    </xf>
    <xf numFmtId="0" fontId="1" fillId="0" borderId="19" xfId="0" applyFont="1" applyBorder="1" applyAlignment="1">
      <alignment horizontal="right"/>
    </xf>
    <xf numFmtId="164" fontId="1" fillId="0" borderId="20" xfId="0" applyNumberFormat="1" applyFont="1" applyBorder="1"/>
    <xf numFmtId="0" fontId="10" fillId="21" borderId="19" xfId="0" applyFont="1" applyFill="1" applyBorder="1" applyAlignment="1">
      <alignment horizontal="left"/>
    </xf>
    <xf numFmtId="0" fontId="10" fillId="21" borderId="20" xfId="0" applyFont="1" applyFill="1" applyBorder="1" applyAlignment="1">
      <alignment horizontal="left"/>
    </xf>
    <xf numFmtId="0" fontId="10" fillId="21" borderId="21" xfId="0" applyFont="1" applyFill="1" applyBorder="1"/>
    <xf numFmtId="0" fontId="10" fillId="21" borderId="26" xfId="0" applyFont="1" applyFill="1" applyBorder="1" applyAlignment="1" applyProtection="1">
      <alignment horizontal="left"/>
      <protection locked="0"/>
    </xf>
    <xf numFmtId="0" fontId="10" fillId="21" borderId="26" xfId="0" applyFont="1" applyFill="1" applyBorder="1" applyAlignment="1" applyProtection="1">
      <alignment horizontal="right"/>
      <protection locked="0"/>
    </xf>
    <xf numFmtId="164" fontId="10" fillId="21" borderId="23" xfId="0" applyNumberFormat="1" applyFont="1" applyFill="1" applyBorder="1" applyProtection="1">
      <protection locked="0"/>
    </xf>
    <xf numFmtId="0" fontId="10" fillId="3" borderId="19" xfId="0" applyFont="1" applyFill="1" applyBorder="1"/>
    <xf numFmtId="164" fontId="10" fillId="3" borderId="20" xfId="0" applyNumberFormat="1" applyFont="1" applyFill="1" applyBorder="1"/>
    <xf numFmtId="0" fontId="10" fillId="4" borderId="19" xfId="0" applyFont="1" applyFill="1" applyBorder="1"/>
    <xf numFmtId="164" fontId="10" fillId="4" borderId="20" xfId="0" applyNumberFormat="1" applyFont="1" applyFill="1" applyBorder="1"/>
    <xf numFmtId="0" fontId="10" fillId="4" borderId="21" xfId="0" applyFont="1" applyFill="1" applyBorder="1"/>
    <xf numFmtId="0" fontId="10" fillId="4" borderId="26" xfId="0" applyFont="1" applyFill="1" applyBorder="1" applyProtection="1">
      <protection locked="0"/>
    </xf>
    <xf numFmtId="0" fontId="10" fillId="4" borderId="26" xfId="0" applyFont="1" applyFill="1" applyBorder="1" applyAlignment="1" applyProtection="1">
      <alignment horizontal="right"/>
      <protection locked="0"/>
    </xf>
    <xf numFmtId="164" fontId="10" fillId="4" borderId="23" xfId="0" applyNumberFormat="1" applyFont="1" applyFill="1" applyBorder="1"/>
    <xf numFmtId="0" fontId="26" fillId="0" borderId="0" xfId="0" applyFont="1"/>
    <xf numFmtId="0" fontId="3" fillId="0" borderId="1" xfId="0" applyFont="1" applyBorder="1" applyAlignment="1">
      <alignment horizontal="left"/>
    </xf>
    <xf numFmtId="0" fontId="4" fillId="0" borderId="1" xfId="0" applyFont="1" applyBorder="1" applyAlignment="1" applyProtection="1">
      <alignment horizontal="left"/>
      <protection locked="0"/>
    </xf>
    <xf numFmtId="0" fontId="1" fillId="0" borderId="0" xfId="0" applyFont="1" applyProtection="1"/>
    <xf numFmtId="0" fontId="1" fillId="0" borderId="0" xfId="0" applyFont="1" applyAlignment="1" applyProtection="1">
      <alignment horizontal="left"/>
    </xf>
    <xf numFmtId="0" fontId="6" fillId="7" borderId="0" xfId="0" applyFont="1" applyFill="1" applyBorder="1" applyAlignment="1">
      <alignment horizontal="right"/>
    </xf>
    <xf numFmtId="0" fontId="6" fillId="8" borderId="7" xfId="0" applyFont="1" applyFill="1" applyBorder="1" applyAlignment="1">
      <alignment horizontal="left"/>
    </xf>
    <xf numFmtId="0" fontId="0" fillId="0" borderId="15" xfId="0" applyBorder="1"/>
    <xf numFmtId="0" fontId="27" fillId="19" borderId="16" xfId="0" applyFont="1" applyFill="1" applyBorder="1" applyAlignment="1">
      <alignment horizontal="center"/>
    </xf>
    <xf numFmtId="0" fontId="27" fillId="19" borderId="24" xfId="0" applyFont="1" applyFill="1" applyBorder="1" applyAlignment="1">
      <alignment horizontal="center"/>
    </xf>
    <xf numFmtId="0" fontId="27" fillId="19" borderId="25" xfId="0" applyFont="1" applyFill="1" applyBorder="1" applyAlignment="1">
      <alignment horizontal="center"/>
    </xf>
    <xf numFmtId="0" fontId="6" fillId="21" borderId="19" xfId="0" applyFont="1" applyFill="1" applyBorder="1" applyAlignment="1">
      <alignment horizontal="left"/>
    </xf>
    <xf numFmtId="0" fontId="6" fillId="21" borderId="1" xfId="0" applyFont="1" applyFill="1" applyBorder="1" applyAlignment="1">
      <alignment horizontal="left"/>
    </xf>
    <xf numFmtId="0" fontId="6" fillId="21" borderId="20" xfId="0" applyFont="1" applyFill="1" applyBorder="1" applyAlignment="1">
      <alignment horizontal="left"/>
    </xf>
    <xf numFmtId="0" fontId="1" fillId="0" borderId="0" xfId="0" applyFont="1" applyBorder="1" applyAlignment="1">
      <alignment horizontal="left"/>
    </xf>
    <xf numFmtId="0" fontId="27" fillId="13" borderId="16" xfId="0" applyFont="1" applyFill="1" applyBorder="1" applyAlignment="1">
      <alignment horizontal="center"/>
    </xf>
    <xf numFmtId="0" fontId="27" fillId="13" borderId="24" xfId="0" applyFont="1" applyFill="1" applyBorder="1" applyAlignment="1">
      <alignment horizontal="center"/>
    </xf>
    <xf numFmtId="0" fontId="27" fillId="13" borderId="25" xfId="0" applyFont="1" applyFill="1" applyBorder="1" applyAlignment="1">
      <alignment horizontal="center"/>
    </xf>
    <xf numFmtId="0" fontId="6" fillId="2" borderId="19" xfId="0" applyFont="1" applyFill="1" applyBorder="1" applyAlignment="1">
      <alignment horizontal="left"/>
    </xf>
    <xf numFmtId="0" fontId="6" fillId="2" borderId="1" xfId="0" applyFont="1" applyFill="1" applyBorder="1" applyAlignment="1">
      <alignment horizontal="left"/>
    </xf>
    <xf numFmtId="0" fontId="6" fillId="2" borderId="20" xfId="0" applyFont="1" applyFill="1" applyBorder="1" applyAlignment="1">
      <alignment horizontal="left"/>
    </xf>
    <xf numFmtId="0" fontId="6" fillId="4" borderId="19" xfId="0" applyFont="1" applyFill="1" applyBorder="1" applyAlignment="1">
      <alignment horizontal="left"/>
    </xf>
    <xf numFmtId="0" fontId="6" fillId="4" borderId="1" xfId="0" applyFont="1" applyFill="1" applyBorder="1" applyAlignment="1">
      <alignment horizontal="left"/>
    </xf>
    <xf numFmtId="0" fontId="6" fillId="4" borderId="20" xfId="0" applyFont="1" applyFill="1" applyBorder="1" applyAlignment="1">
      <alignment horizontal="left"/>
    </xf>
    <xf numFmtId="0" fontId="7" fillId="0" borderId="33" xfId="0" applyFont="1" applyBorder="1" applyAlignment="1">
      <alignment horizontal="center"/>
    </xf>
    <xf numFmtId="0" fontId="6" fillId="20" borderId="19" xfId="0" applyFont="1" applyFill="1" applyBorder="1" applyAlignment="1">
      <alignment horizontal="left"/>
    </xf>
    <xf numFmtId="0" fontId="6" fillId="20" borderId="1" xfId="0" applyFont="1" applyFill="1" applyBorder="1" applyAlignment="1">
      <alignment horizontal="left"/>
    </xf>
    <xf numFmtId="0" fontId="6" fillId="20" borderId="20" xfId="0" applyFont="1" applyFill="1" applyBorder="1" applyAlignment="1">
      <alignment horizontal="left"/>
    </xf>
    <xf numFmtId="0" fontId="25" fillId="0" borderId="1" xfId="0" applyFont="1" applyBorder="1" applyAlignment="1">
      <alignment horizontal="center"/>
    </xf>
    <xf numFmtId="0" fontId="26" fillId="0" borderId="0" xfId="0" applyFont="1" applyBorder="1" applyAlignment="1">
      <alignment horizontal="center"/>
    </xf>
    <xf numFmtId="0" fontId="2" fillId="0" borderId="0" xfId="0" applyFont="1" applyBorder="1" applyAlignment="1">
      <alignment horizontal="center"/>
    </xf>
    <xf numFmtId="0" fontId="3" fillId="0" borderId="1" xfId="0" applyFont="1" applyBorder="1" applyAlignment="1">
      <alignment horizontal="left"/>
    </xf>
    <xf numFmtId="0" fontId="4" fillId="0" borderId="1" xfId="0" applyFont="1" applyBorder="1" applyAlignment="1">
      <alignment horizontal="left"/>
    </xf>
    <xf numFmtId="0" fontId="5" fillId="0" borderId="1" xfId="0" applyFont="1" applyBorder="1" applyAlignment="1">
      <alignment horizontal="left"/>
    </xf>
    <xf numFmtId="0" fontId="25" fillId="0" borderId="12" xfId="0" applyFont="1" applyBorder="1" applyAlignment="1">
      <alignment horizontal="center"/>
    </xf>
    <xf numFmtId="0" fontId="6" fillId="10" borderId="1" xfId="0" applyFont="1" applyFill="1" applyBorder="1" applyAlignment="1">
      <alignment horizontal="right"/>
    </xf>
    <xf numFmtId="0" fontId="7" fillId="0" borderId="0" xfId="0" applyFont="1" applyBorder="1" applyAlignment="1">
      <alignment horizontal="center"/>
    </xf>
    <xf numFmtId="0" fontId="6" fillId="5" borderId="1" xfId="0" applyFont="1" applyFill="1" applyBorder="1" applyAlignment="1">
      <alignment horizontal="left"/>
    </xf>
    <xf numFmtId="0" fontId="6" fillId="6" borderId="1" xfId="0" applyFont="1" applyFill="1" applyBorder="1" applyAlignment="1">
      <alignment horizontal="left"/>
    </xf>
    <xf numFmtId="0" fontId="12" fillId="0" borderId="8" xfId="0" applyFont="1" applyBorder="1" applyAlignment="1">
      <alignment horizontal="left"/>
    </xf>
    <xf numFmtId="0" fontId="12" fillId="0" borderId="6" xfId="0" applyFont="1" applyBorder="1" applyAlignment="1">
      <alignment horizontal="left"/>
    </xf>
    <xf numFmtId="0" fontId="12" fillId="0" borderId="31" xfId="0" applyFont="1" applyBorder="1" applyAlignment="1">
      <alignment horizontal="center" wrapText="1"/>
    </xf>
    <xf numFmtId="0" fontId="12" fillId="0" borderId="32" xfId="0" applyFont="1" applyBorder="1" applyAlignment="1">
      <alignment horizontal="center" wrapText="1"/>
    </xf>
    <xf numFmtId="0" fontId="12" fillId="0" borderId="0" xfId="0" applyFont="1" applyAlignment="1">
      <alignment horizontal="center" wrapText="1"/>
    </xf>
    <xf numFmtId="0" fontId="12" fillId="0" borderId="22" xfId="0" applyFont="1" applyBorder="1" applyAlignment="1">
      <alignment horizontal="left" wrapText="1"/>
    </xf>
    <xf numFmtId="0" fontId="12" fillId="0" borderId="30" xfId="0" applyFont="1" applyBorder="1" applyAlignment="1">
      <alignment horizontal="left" wrapText="1"/>
    </xf>
    <xf numFmtId="49" fontId="11" fillId="0" borderId="0" xfId="0" applyNumberFormat="1" applyFont="1" applyAlignment="1">
      <alignment horizontal="center" wrapText="1"/>
    </xf>
    <xf numFmtId="49" fontId="13" fillId="0" borderId="0" xfId="0" applyNumberFormat="1" applyFont="1" applyAlignment="1">
      <alignment horizontal="center" wrapText="1"/>
    </xf>
    <xf numFmtId="0" fontId="14" fillId="0" borderId="1" xfId="0" applyFont="1" applyBorder="1" applyAlignment="1">
      <alignment horizontal="center" wrapText="1"/>
    </xf>
    <xf numFmtId="0" fontId="12" fillId="0" borderId="17" xfId="0" applyFont="1" applyBorder="1"/>
    <xf numFmtId="0" fontId="12" fillId="0" borderId="18" xfId="0" applyFont="1" applyBorder="1"/>
    <xf numFmtId="0" fontId="12" fillId="0" borderId="9" xfId="0" applyFont="1" applyBorder="1"/>
    <xf numFmtId="0" fontId="12" fillId="0" borderId="2" xfId="0" applyFont="1" applyBorder="1"/>
    <xf numFmtId="0" fontId="12" fillId="0" borderId="1" xfId="0" applyFont="1" applyBorder="1"/>
    <xf numFmtId="0" fontId="12" fillId="0" borderId="20" xfId="0" applyFont="1" applyBorder="1"/>
    <xf numFmtId="167" fontId="16" fillId="0" borderId="8" xfId="0" applyNumberFormat="1" applyFont="1" applyBorder="1" applyAlignment="1" applyProtection="1">
      <alignment horizontal="center" wrapText="1"/>
      <protection locked="0"/>
    </xf>
    <xf numFmtId="0" fontId="17" fillId="12" borderId="1" xfId="0" applyFont="1" applyFill="1" applyBorder="1" applyAlignment="1">
      <alignment horizontal="center" wrapText="1"/>
    </xf>
    <xf numFmtId="0" fontId="17" fillId="12" borderId="20" xfId="0" applyFont="1" applyFill="1" applyBorder="1" applyAlignment="1">
      <alignment horizontal="center" wrapText="1"/>
    </xf>
    <xf numFmtId="0" fontId="29" fillId="0" borderId="31" xfId="0" applyFont="1" applyBorder="1" applyAlignment="1">
      <alignment horizontal="center"/>
    </xf>
    <xf numFmtId="0" fontId="29" fillId="0" borderId="34" xfId="0" applyFont="1" applyBorder="1" applyAlignment="1">
      <alignment horizontal="center"/>
    </xf>
    <xf numFmtId="0" fontId="29" fillId="0" borderId="32" xfId="0" applyFont="1" applyBorder="1" applyAlignment="1">
      <alignment horizontal="center"/>
    </xf>
  </cellXfs>
  <cellStyles count="2">
    <cellStyle name="Standard" xfId="0" builtinId="0"/>
    <cellStyle name="Währung" xfId="1" builtinId="4"/>
  </cellStyles>
  <dxfs count="56">
    <dxf>
      <border diagonalUp="0" diagonalDown="0">
        <left style="thin">
          <color rgb="FFFF0000"/>
        </left>
        <right style="thin">
          <color rgb="FFFF0000"/>
        </right>
        <top style="thin">
          <color rgb="FFFF0000"/>
        </top>
        <bottom style="thin">
          <color rgb="FFFF0000"/>
        </bottom>
      </border>
    </dxf>
    <dxf>
      <font>
        <strike val="0"/>
      </font>
      <border diagonalUp="0" diagonalDown="0">
        <left style="thin">
          <color rgb="FFFF0000"/>
        </left>
        <right style="thin">
          <color rgb="FFFF0000"/>
        </right>
        <top style="thin">
          <color rgb="FFFF0000"/>
        </top>
        <bottom style="thin">
          <color rgb="FFFF0000"/>
        </bottom>
      </border>
    </dxf>
    <dxf>
      <border diagonalUp="0" diagonalDown="0">
        <left style="thin">
          <color rgb="FFFF0000"/>
        </left>
        <right style="thin">
          <color rgb="FFFF0000"/>
        </right>
        <top style="thin">
          <color rgb="FFFF0000"/>
        </top>
        <bottom style="thin">
          <color rgb="FFFF0000"/>
        </bottom>
      </border>
    </dxf>
    <dxf>
      <font>
        <b val="0"/>
        <i val="0"/>
        <strike val="0"/>
        <condense val="0"/>
        <extend val="0"/>
        <outline val="0"/>
        <shadow val="0"/>
        <u val="none"/>
        <vertAlign val="baseline"/>
        <sz val="10"/>
        <color theme="1"/>
        <name val="Berlin Type"/>
        <family val="2"/>
        <charset val="1"/>
        <scheme val="none"/>
      </font>
      <numFmt numFmtId="165" formatCode="_-* #,##0.00&quot; €&quot;_-;\-* #,##0.00&quot; €&quot;_-;_-* \-??&quot; €&quot;_-;_-@_-"/>
      <fill>
        <patternFill patternType="solid">
          <fgColor rgb="FFFFFFFF"/>
          <bgColor rgb="FFFFFFCC"/>
        </patternFill>
      </fill>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numFmt numFmtId="164" formatCode="_-* #,##0.00\ [$€-407]_-;\-* #,##0.00\ [$€-407]_-;_-* \-??\ [$€-407]_-;_-@_-"/>
      <fill>
        <patternFill patternType="solid">
          <fgColor rgb="FF83CBEB"/>
          <bgColor theme="7" tint="0.59987182226020086"/>
        </patternFill>
      </fill>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83CBEB"/>
          <bgColor theme="7" tint="0.59987182226020086"/>
        </patternFill>
      </fill>
      <alignment horizontal="right" vertical="bottom"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83CBEB"/>
          <bgColor theme="7" tint="0.59987182226020086"/>
        </patternFill>
      </fill>
      <border diagonalUp="0" diagonalDown="0" outline="0">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83CBEB"/>
          <bgColor theme="7" tint="0.59987182226020086"/>
        </patternFill>
      </fill>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83CBEB"/>
          <bgColor theme="7" tint="0.59987182226020086"/>
        </patternFill>
      </fill>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numFmt numFmtId="165" formatCode="_-* #,##0.00&quot; €&quot;_-;\-* #,##0.00&quot; €&quot;_-;_-* \-??&quot; €&quot;_-;_-@_-"/>
      <fill>
        <patternFill patternType="solid">
          <fgColor rgb="FFFFFFFF"/>
          <bgColor rgb="FFFFFFCC"/>
        </patternFill>
      </fill>
      <border diagonalUp="0" diagonalDown="0" outline="0">
        <left style="thin">
          <color auto="1"/>
        </left>
        <right/>
        <top style="thin">
          <color auto="1"/>
        </top>
        <bottom/>
      </border>
    </dxf>
    <dxf>
      <font>
        <b val="0"/>
        <i val="0"/>
        <strike val="0"/>
        <condense val="0"/>
        <extend val="0"/>
        <outline val="0"/>
        <shadow val="0"/>
        <u val="none"/>
        <vertAlign val="baseline"/>
        <sz val="10"/>
        <color theme="1"/>
        <name val="Berlin Type"/>
        <family val="2"/>
        <charset val="1"/>
        <scheme val="none"/>
      </font>
      <numFmt numFmtId="164" formatCode="_-* #,##0.00\ [$€-407]_-;\-* #,##0.00\ [$€-407]_-;_-* \-??\ [$€-407]_-;_-@_-"/>
      <fill>
        <patternFill patternType="solid">
          <fgColor rgb="FF92D050"/>
          <bgColor theme="6" tint="0.39988402966399123"/>
        </patternFill>
      </fill>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2D050"/>
          <bgColor theme="6" tint="0.39988402966399123"/>
        </patternFill>
      </fill>
      <alignment horizontal="right" vertical="bottom"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2D050"/>
          <bgColor theme="6" tint="0.39988402966399123"/>
        </patternFill>
      </fill>
      <border diagonalUp="0" diagonalDown="0" outline="0">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2D050"/>
          <bgColor theme="6" tint="0.39988402966399123"/>
        </patternFill>
      </fill>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0"/>
        <color theme="1"/>
        <name val="Berlin Type"/>
        <family val="2"/>
        <charset val="1"/>
        <scheme val="none"/>
      </font>
      <fill>
        <patternFill patternType="solid">
          <fgColor rgb="FF92D050"/>
          <bgColor theme="6" tint="0.39988402966399123"/>
        </patternFill>
      </fill>
      <border diagonalUp="0" diagonalDown="0" outline="0">
        <left style="thin">
          <color auto="1"/>
        </left>
        <right/>
        <top style="thin">
          <color auto="1"/>
        </top>
        <bottom style="thin">
          <color auto="1"/>
        </bottom>
      </border>
    </dxf>
    <dxf>
      <border>
        <bottom style="thin">
          <color indexed="64"/>
        </bottom>
      </border>
    </dxf>
    <dxf>
      <font>
        <b/>
      </font>
      <fill>
        <patternFill>
          <bgColor theme="5" tint="0.59999389629810485"/>
        </patternFill>
      </fill>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96DCF8"/>
          <bgColor theme="4" tint="0.59987182226020086"/>
        </patternFill>
      </fill>
      <border diagonalUp="0" diagonalDown="0">
        <left style="thin">
          <color indexed="64"/>
        </left>
        <right style="medium">
          <color indexed="64"/>
        </right>
        <top style="thin">
          <color indexed="64"/>
        </top>
        <bottom style="medium">
          <color indexed="64"/>
        </bottom>
      </border>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medium">
          <color indexed="64"/>
        </bottom>
      </border>
      <protection locked="0" hidden="0"/>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border diagonalUp="0" diagonalDown="0">
        <left style="thin">
          <color indexed="64"/>
        </left>
        <right style="thin">
          <color indexed="64"/>
        </right>
        <top style="thin">
          <color indexed="64"/>
        </top>
        <bottom style="medium">
          <color indexed="64"/>
        </bottom>
      </border>
      <protection locked="0" hidden="0"/>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border diagonalUp="0" diagonalDown="0">
        <left style="thin">
          <color indexed="64"/>
        </left>
        <right style="thin">
          <color indexed="64"/>
        </right>
        <top style="thin">
          <color indexed="64"/>
        </top>
        <bottom style="medium">
          <color indexed="64"/>
        </bottom>
      </border>
      <protection locked="0" hidden="0"/>
    </dxf>
    <dxf>
      <font>
        <b/>
        <i val="0"/>
        <strike val="0"/>
        <condense val="0"/>
        <extend val="0"/>
        <outline val="0"/>
        <shadow val="0"/>
        <u val="none"/>
        <vertAlign val="baseline"/>
        <sz val="10"/>
        <color theme="1"/>
        <name val="Berlin Type"/>
        <family val="2"/>
        <scheme val="none"/>
      </font>
      <fill>
        <patternFill patternType="solid">
          <fgColor rgb="FF96DCF8"/>
          <bgColor theme="4" tint="0.59987182226020086"/>
        </patternFill>
      </fill>
      <border diagonalUp="0" diagonalDown="0">
        <left style="medium">
          <color indexed="64"/>
        </left>
        <right style="thin">
          <color indexed="64"/>
        </right>
        <top style="thin">
          <color indexed="64"/>
        </top>
        <bottom style="medium">
          <color indexed="64"/>
        </bottom>
      </border>
    </dxf>
    <dxf>
      <font>
        <b/>
      </font>
    </dxf>
    <dxf>
      <font>
        <b/>
      </font>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B4E5A2"/>
          <bgColor rgb="FFB5E6A2"/>
        </patternFill>
      </fill>
      <border diagonalUp="0" diagonalDown="0">
        <left style="thin">
          <color indexed="64"/>
        </left>
        <right style="medium">
          <color indexed="64"/>
        </right>
        <top style="thin">
          <color indexed="64"/>
        </top>
        <bottom style="thin">
          <color indexed="64"/>
        </bottom>
      </border>
    </dxf>
    <dxf>
      <border diagonalUp="0" diagonalDown="0">
        <left style="thin">
          <color auto="1"/>
        </left>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left style="thin">
          <color auto="1"/>
        </left>
        <right style="thin">
          <color auto="1"/>
        </right>
        <top style="thin">
          <color auto="1"/>
        </top>
        <bottom style="thin">
          <color auto="1"/>
        </bottom>
      </border>
      <protection locked="0" hidden="0"/>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10"/>
        <color theme="1"/>
        <name val="Berlin Type"/>
        <family val="2"/>
        <scheme val="none"/>
      </font>
      <fill>
        <patternFill patternType="solid">
          <fgColor rgb="FFB4E5A2"/>
          <bgColor rgb="FFB5E6A2"/>
        </patternFill>
      </fill>
      <border diagonalUp="0" diagonalDown="0">
        <left style="medium">
          <color indexed="64"/>
        </left>
        <right style="thin">
          <color indexed="64"/>
        </right>
        <top style="thin">
          <color indexed="64"/>
        </top>
        <bottom style="thin">
          <color indexed="64"/>
        </bottom>
      </border>
    </dxf>
    <dxf>
      <border diagonalUp="0" diagonalDown="0">
        <left/>
        <right style="thin">
          <color auto="1"/>
        </right>
        <top style="thin">
          <color auto="1"/>
        </top>
        <bottom style="thin">
          <color auto="1"/>
        </bottom>
        <vertical style="thin">
          <color auto="1"/>
        </vertical>
        <horizontal style="thin">
          <color auto="1"/>
        </horizontal>
      </border>
    </dxf>
    <dxf>
      <font>
        <b/>
      </font>
      <border diagonalUp="0" diagonalDown="0">
        <left style="thin">
          <color auto="1"/>
        </left>
        <right style="thin">
          <color auto="1"/>
        </right>
        <top/>
        <bottom/>
        <vertical style="thin">
          <color auto="1"/>
        </vertical>
        <horizontal style="thin">
          <color auto="1"/>
        </horizontal>
      </border>
    </dxf>
    <dxf>
      <font>
        <b/>
      </font>
      <border diagonalUp="0" diagonalDown="0">
        <left style="thin">
          <color auto="1"/>
        </left>
        <right style="thin">
          <color auto="1"/>
        </right>
        <top/>
        <bottom/>
        <vertical style="thin">
          <color auto="1"/>
        </vertical>
        <horizontal style="thin">
          <color auto="1"/>
        </horizontal>
      </border>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83CBEB"/>
          <bgColor theme="5" tint="0.79998168889431442"/>
        </patternFill>
      </fill>
      <border diagonalUp="0" diagonalDown="0">
        <left style="thin">
          <color indexed="64"/>
        </left>
        <right style="medium">
          <color indexed="64"/>
        </right>
        <top style="thin">
          <color indexed="64"/>
        </top>
        <bottom style="thin">
          <color indexed="64"/>
        </bottom>
      </border>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alignment horizontal="left" vertical="bottom"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alignment horizontal="left" vertical="bottom" textRotation="0" wrapText="0" indent="0" justifyLastLine="0" shrinkToFit="0" readingOrder="0"/>
      <border diagonalUp="0" diagonalDown="0">
        <left style="thin">
          <color auto="1"/>
        </left>
        <right style="thin">
          <color auto="1"/>
        </right>
        <top style="thin">
          <color auto="1"/>
        </top>
        <bottom style="thin">
          <color auto="1"/>
        </bottom>
      </border>
      <protection locked="0" hidden="0"/>
    </dxf>
    <dxf>
      <font>
        <b/>
        <i val="0"/>
        <strike val="0"/>
        <condense val="0"/>
        <extend val="0"/>
        <outline val="0"/>
        <shadow val="0"/>
        <u val="none"/>
        <vertAlign val="baseline"/>
        <sz val="10"/>
        <color theme="1"/>
        <name val="Berlin Type"/>
        <family val="2"/>
        <scheme val="none"/>
      </font>
      <fill>
        <patternFill patternType="solid">
          <fgColor rgb="FF83CBEB"/>
          <bgColor theme="5" tint="0.79998168889431442"/>
        </patternFill>
      </fill>
      <border diagonalUp="0" diagonalDown="0">
        <left style="medium">
          <color indexed="64"/>
        </left>
        <right style="thin">
          <color indexed="64"/>
        </right>
        <top style="thin">
          <color indexed="64"/>
        </top>
        <bottom style="thin">
          <color indexed="64"/>
        </bottom>
      </border>
    </dxf>
    <dxf>
      <font>
        <b/>
      </font>
      <fill>
        <patternFill patternType="solid">
          <fgColor rgb="FF83CBEB"/>
          <bgColor theme="5" tint="0.79998168889431442"/>
        </patternFill>
      </fill>
    </dxf>
    <dxf>
      <font>
        <b/>
        <family val="2"/>
      </font>
      <fill>
        <patternFill patternType="solid">
          <fgColor rgb="FF83CBEB"/>
          <bgColor theme="5" tint="0.79998168889431442"/>
        </patternFill>
      </fill>
    </dxf>
    <dxf>
      <font>
        <b/>
        <i val="0"/>
        <strike val="0"/>
        <condense val="0"/>
        <extend val="0"/>
        <outline val="0"/>
        <shadow val="0"/>
        <u val="none"/>
        <vertAlign val="baseline"/>
        <sz val="10"/>
        <color theme="1"/>
        <name val="Berlin Type"/>
        <family val="2"/>
        <scheme val="none"/>
      </font>
      <numFmt numFmtId="164" formatCode="_-* #,##0.00\ [$€-407]_-;\-* #,##0.00\ [$€-407]_-;_-* \-??\ [$€-407]_-;_-@_-"/>
      <fill>
        <patternFill patternType="solid">
          <fgColor rgb="FF92D050"/>
          <bgColor rgb="FFFFFFCC"/>
        </patternFill>
      </fill>
      <border diagonalUp="0" diagonalDown="0">
        <left style="thin">
          <color indexed="64"/>
        </left>
        <right style="medium">
          <color indexed="64"/>
        </right>
        <top style="thin">
          <color indexed="64"/>
        </top>
        <bottom style="medium">
          <color indexed="64"/>
        </bottom>
      </border>
      <protection locked="0" hidden="0"/>
    </dxf>
    <dxf>
      <border diagonalUp="0" diagonalDown="0">
        <left style="thin">
          <color auto="1"/>
        </left>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medium">
          <color indexed="64"/>
        </bottom>
      </border>
      <protection locked="0" hidden="0"/>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medium">
          <color indexed="64"/>
        </bottom>
      </border>
      <protection locked="0" hidden="0"/>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medium">
          <color indexed="64"/>
        </bottom>
      </border>
      <protection locked="0" hidden="0"/>
    </dxf>
    <dxf>
      <border diagonalUp="0" diagonalDown="0">
        <left style="thin">
          <color auto="1"/>
        </left>
        <right style="thin">
          <color auto="1"/>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10"/>
        <color theme="1"/>
        <name val="Berlin Type"/>
        <family val="2"/>
        <scheme val="none"/>
      </font>
      <fill>
        <patternFill patternType="solid">
          <fgColor rgb="FF92D050"/>
          <bgColor rgb="FFFFFFCC"/>
        </patternFill>
      </fill>
      <border diagonalUp="0" diagonalDown="0">
        <left style="medium">
          <color indexed="64"/>
        </left>
        <right style="thin">
          <color indexed="64"/>
        </right>
        <top style="thin">
          <color indexed="64"/>
        </top>
        <bottom style="medium">
          <color indexed="64"/>
        </bottom>
      </border>
    </dxf>
    <dxf>
      <border diagonalUp="0" diagonalDown="0">
        <left/>
        <right style="thin">
          <color auto="1"/>
        </right>
        <top style="thin">
          <color auto="1"/>
        </top>
        <bottom style="thin">
          <color auto="1"/>
        </bottom>
        <vertical style="thin">
          <color auto="1"/>
        </vertical>
        <horizontal style="thin">
          <color auto="1"/>
        </horizontal>
      </border>
    </dxf>
    <dxf>
      <border>
        <top style="thin">
          <color indexed="64"/>
        </top>
      </border>
    </dxf>
    <dxf>
      <font>
        <b/>
        <family val="2"/>
      </font>
      <fill>
        <patternFill patternType="solid">
          <fgColor rgb="FF92D050"/>
          <bgColor rgb="FFFFFFCC"/>
        </patternFill>
      </fill>
      <border diagonalUp="0" diagonalDown="0">
        <left style="thin">
          <color auto="1"/>
        </left>
        <right style="thin">
          <color auto="1"/>
        </right>
        <top/>
        <bottom/>
        <vertical style="thin">
          <color auto="1"/>
        </vertical>
        <horizontal style="thin">
          <color auto="1"/>
        </horizontal>
      </border>
    </dxf>
    <dxf>
      <font>
        <b/>
        <family val="2"/>
      </font>
      <fill>
        <patternFill patternType="solid">
          <fgColor rgb="FF92D050"/>
          <bgColor rgb="FFFFFFCC"/>
        </patternFill>
      </fill>
      <border diagonalUp="0" diagonalDown="0">
        <left style="thin">
          <color auto="1"/>
        </left>
        <right style="thin">
          <color auto="1"/>
        </right>
        <top/>
        <bottom/>
        <vertical style="thin">
          <color auto="1"/>
        </vertical>
        <horizontal style="thin">
          <color auto="1"/>
        </horizontal>
      </border>
    </dxf>
  </dxfs>
  <tableStyles count="0"/>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E5A2"/>
      <rgbColor rgb="FF808080"/>
      <rgbColor rgb="FF9999FF"/>
      <rgbColor rgb="FF993366"/>
      <rgbColor rgb="FFFFFFCC"/>
      <rgbColor rgb="FFCCFFFF"/>
      <rgbColor rgb="FF660066"/>
      <rgbColor rgb="FFFF8080"/>
      <rgbColor rgb="FF0066CC"/>
      <rgbColor rgb="FF83CBEB"/>
      <rgbColor rgb="FF000080"/>
      <rgbColor rgb="FFFF00FF"/>
      <rgbColor rgb="FFFFFF00"/>
      <rgbColor rgb="FF00FFFF"/>
      <rgbColor rgb="FF800080"/>
      <rgbColor rgb="FF800000"/>
      <rgbColor rgb="FF008080"/>
      <rgbColor rgb="FF0000FF"/>
      <rgbColor rgb="FF00CCFF"/>
      <rgbColor rgb="FFCCFFFF"/>
      <rgbColor rgb="FFB5E6A2"/>
      <rgbColor rgb="FFFFFF99"/>
      <rgbColor rgb="FF96DCF8"/>
      <rgbColor rgb="FFF2AA84"/>
      <rgbColor rgb="FFCC99FF"/>
      <rgbColor rgb="FFFBE3D6"/>
      <rgbColor rgb="FF3366FF"/>
      <rgbColor rgb="FF47D45A"/>
      <rgbColor rgb="FF92D05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01" name="Check Box 12" descr="Check Box 12" hidden="1">
              <a:extLst>
                <a:ext uri="{63B3BB69-23CF-44E3-9099-C40C66FF867C}">
                  <a14:compatExt spid="_x0000_s1001"/>
                </a:ext>
                <a:ext uri="{FF2B5EF4-FFF2-40B4-BE49-F238E27FC236}">
                  <a16:creationId xmlns:a16="http://schemas.microsoft.com/office/drawing/2014/main" id="{28115FF9-DCD9-93D0-5E27-2EC46484A76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02" name="Check Box 13" descr="Check Box 13" hidden="1">
              <a:extLst>
                <a:ext uri="{63B3BB69-23CF-44E3-9099-C40C66FF867C}">
                  <a14:compatExt spid="_x0000_s1002"/>
                </a:ext>
                <a:ext uri="{FF2B5EF4-FFF2-40B4-BE49-F238E27FC236}">
                  <a16:creationId xmlns:a16="http://schemas.microsoft.com/office/drawing/2014/main" id="{BC3FCD78-E43F-BE8A-312A-00CF33F5FC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03" name="Check Box 3" descr="Check Box 3" hidden="1">
              <a:extLst>
                <a:ext uri="{63B3BB69-23CF-44E3-9099-C40C66FF867C}">
                  <a14:compatExt spid="_x0000_s1003"/>
                </a:ext>
                <a:ext uri="{FF2B5EF4-FFF2-40B4-BE49-F238E27FC236}">
                  <a16:creationId xmlns:a16="http://schemas.microsoft.com/office/drawing/2014/main" id="{C70442B4-8792-D12F-814A-95E4B661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04" name="Check Box 4" descr="Check Box 4" hidden="1">
              <a:extLst>
                <a:ext uri="{63B3BB69-23CF-44E3-9099-C40C66FF867C}">
                  <a14:compatExt spid="_x0000_s1004"/>
                </a:ext>
                <a:ext uri="{FF2B5EF4-FFF2-40B4-BE49-F238E27FC236}">
                  <a16:creationId xmlns:a16="http://schemas.microsoft.com/office/drawing/2014/main" id="{0BB17847-93C9-87B2-EF20-EAAE4F462E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05" name="Check Box 1" descr="Check Box 1" hidden="1">
              <a:extLst>
                <a:ext uri="{63B3BB69-23CF-44E3-9099-C40C66FF867C}">
                  <a14:compatExt spid="_x0000_s1005"/>
                </a:ext>
                <a:ext uri="{FF2B5EF4-FFF2-40B4-BE49-F238E27FC236}">
                  <a16:creationId xmlns:a16="http://schemas.microsoft.com/office/drawing/2014/main" id="{32152108-BECF-9892-5C46-997B456F7B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06" name="Check Box 2" descr="Check Box 2" hidden="1">
              <a:extLst>
                <a:ext uri="{63B3BB69-23CF-44E3-9099-C40C66FF867C}">
                  <a14:compatExt spid="_x0000_s1006"/>
                </a:ext>
                <a:ext uri="{FF2B5EF4-FFF2-40B4-BE49-F238E27FC236}">
                  <a16:creationId xmlns:a16="http://schemas.microsoft.com/office/drawing/2014/main" id="{4FE8538F-7EFD-A4BA-3FDD-C12C7B2B74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18288" tIns="0" rIns="0" bIns="0" anchor="ctr" upright="1"/>
            <a:lstStyle/>
            <a:p>
              <a:pPr algn="l" rtl="0">
                <a:defRPr sz="1000"/>
              </a:pPr>
              <a:endParaRPr lang="de-DE"/>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57</xdr:row>
          <xdr:rowOff>38100</xdr:rowOff>
        </xdr:from>
        <xdr:to>
          <xdr:col>1</xdr:col>
          <xdr:colOff>152400</xdr:colOff>
          <xdr:row>58</xdr:row>
          <xdr:rowOff>9525</xdr:rowOff>
        </xdr:to>
        <xdr:sp macro="" textlink="">
          <xdr:nvSpPr>
            <xdr:cNvPr id="1030" name="Check Box 12"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57</xdr:row>
          <xdr:rowOff>152400</xdr:rowOff>
        </xdr:from>
        <xdr:to>
          <xdr:col>1</xdr:col>
          <xdr:colOff>409575</xdr:colOff>
          <xdr:row>58</xdr:row>
          <xdr:rowOff>152400</xdr:rowOff>
        </xdr:to>
        <xdr:sp macro="" textlink="">
          <xdr:nvSpPr>
            <xdr:cNvPr id="1029" name="Check Box 13"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53</xdr:row>
          <xdr:rowOff>38100</xdr:rowOff>
        </xdr:from>
        <xdr:to>
          <xdr:col>1</xdr:col>
          <xdr:colOff>152400</xdr:colOff>
          <xdr:row>54</xdr:row>
          <xdr:rowOff>9525</xdr:rowOff>
        </xdr:to>
        <xdr:sp macro="" textlink="">
          <xdr:nvSpPr>
            <xdr:cNvPr id="1028" name="Check Box 3"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609600</xdr:colOff>
          <xdr:row>53</xdr:row>
          <xdr:rowOff>152400</xdr:rowOff>
        </xdr:from>
        <xdr:to>
          <xdr:col>1</xdr:col>
          <xdr:colOff>409575</xdr:colOff>
          <xdr:row>54</xdr:row>
          <xdr:rowOff>152400</xdr:rowOff>
        </xdr:to>
        <xdr:sp macro="" textlink="">
          <xdr:nvSpPr>
            <xdr:cNvPr id="1027" name="Check Box 4"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438150</xdr:colOff>
          <xdr:row>2</xdr:row>
          <xdr:rowOff>152400</xdr:rowOff>
        </xdr:from>
        <xdr:to>
          <xdr:col>4</xdr:col>
          <xdr:colOff>876300</xdr:colOff>
          <xdr:row>3</xdr:row>
          <xdr:rowOff>161925</xdr:rowOff>
        </xdr:to>
        <xdr:sp macro="" textlink="">
          <xdr:nvSpPr>
            <xdr:cNvPr id="1026" name="Check Box 1"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438150</xdr:colOff>
          <xdr:row>3</xdr:row>
          <xdr:rowOff>161925</xdr:rowOff>
        </xdr:from>
        <xdr:to>
          <xdr:col>4</xdr:col>
          <xdr:colOff>876300</xdr:colOff>
          <xdr:row>4</xdr:row>
          <xdr:rowOff>161925</xdr:rowOff>
        </xdr:to>
        <xdr:sp macro="" textlink="">
          <xdr:nvSpPr>
            <xdr:cNvPr id="1025" name="Check Box 2"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36" name="Check Box 12" descr="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35" name="Check Box 11" descr="Check Box 13"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34" name="Check Box 10" descr="Check Box 3"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33" name="Check Box 9" descr="Check Box 4"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32" name="Check Box 8" descr="Check Box 1"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31" name="Check Box 7" descr="Check Box 2"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42" name="Check Box 18" descr="Check Box 12"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41" name="Check Box 17" descr="Check Box 13"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40" name="Check Box 16" descr="Check Box 3"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39" name="Check Box 15" descr="Check Box 4"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38" name="Check Box 14" descr="Check Box 1"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37" name="Check Box 13" descr="Check Box 2"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48" name="Check Box 24" descr="Check Box 12"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47" name="Check Box 23" descr="Check Box 1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46" name="Check Box 22" descr="Check Box 3"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45" name="Check Box 21" descr="Check Box 4"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44" name="Check Box 20" descr="Check Box 1"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43" name="Check Box 19" descr="Check Box 2"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54" name="Check Box 30" descr="Check Box 12"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53" name="Check Box 29" descr="Check Box 13"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52" name="Check Box 28" descr="Check Box 3"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51" name="Check Box 27" descr="Check Box 4"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50" name="Check Box 26" descr="Check Box 1"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49" name="Check Box 25" descr="Check Box 2"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60" name="Check Box 36" descr="Check Box 12"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59" name="Check Box 35" descr="Check Box 13"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58" name="Check Box 34" descr="Check Box 3"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57" name="Check Box 33" descr="Check Box 4"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56" name="Check Box 32" descr="Check Box 1"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55" name="Check Box 31" descr="Check Box 2"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66" name="Check Box 42" descr="Check Box 1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65" name="Check Box 41" descr="Check Box 13"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64" name="Check Box 40" descr="Check Box 3"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63" name="Check Box 39" descr="Check Box 4"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62" name="Check Box 38" descr="Check Box 1"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61" name="Check Box 37" descr="Check Box 2"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38100</xdr:rowOff>
        </xdr:from>
        <xdr:to>
          <xdr:col>1</xdr:col>
          <xdr:colOff>152400</xdr:colOff>
          <xdr:row>57</xdr:row>
          <xdr:rowOff>180975</xdr:rowOff>
        </xdr:to>
        <xdr:sp macro="" textlink="">
          <xdr:nvSpPr>
            <xdr:cNvPr id="1072" name="Check Box 48" descr="Check Box 12" hidden="1">
              <a:extLst>
                <a:ext uri="{63B3BB69-23CF-44E3-9099-C40C66FF867C}">
                  <a14:compatExt spid="_x0000_s1072"/>
                </a:ext>
                <a:ext uri="{FF2B5EF4-FFF2-40B4-BE49-F238E27FC236}">
                  <a16:creationId xmlns:a16="http://schemas.microsoft.com/office/drawing/2014/main" id="{0C75853D-4924-B2DF-DBFC-73C9F93714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57</xdr:row>
          <xdr:rowOff>152400</xdr:rowOff>
        </xdr:from>
        <xdr:to>
          <xdr:col>1</xdr:col>
          <xdr:colOff>409575</xdr:colOff>
          <xdr:row>58</xdr:row>
          <xdr:rowOff>152400</xdr:rowOff>
        </xdr:to>
        <xdr:sp macro="" textlink="">
          <xdr:nvSpPr>
            <xdr:cNvPr id="1071" name="Check Box 47" descr="Check Box 13" hidden="1">
              <a:extLst>
                <a:ext uri="{63B3BB69-23CF-44E3-9099-C40C66FF867C}">
                  <a14:compatExt spid="_x0000_s1071"/>
                </a:ext>
                <a:ext uri="{FF2B5EF4-FFF2-40B4-BE49-F238E27FC236}">
                  <a16:creationId xmlns:a16="http://schemas.microsoft.com/office/drawing/2014/main" id="{BABD6D45-056F-E1B3-9850-596D2CF251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38100</xdr:rowOff>
        </xdr:from>
        <xdr:to>
          <xdr:col>1</xdr:col>
          <xdr:colOff>152400</xdr:colOff>
          <xdr:row>53</xdr:row>
          <xdr:rowOff>180975</xdr:rowOff>
        </xdr:to>
        <xdr:sp macro="" textlink="">
          <xdr:nvSpPr>
            <xdr:cNvPr id="1070" name="Check Box 46" descr="Check Box 3" hidden="1">
              <a:extLst>
                <a:ext uri="{63B3BB69-23CF-44E3-9099-C40C66FF867C}">
                  <a14:compatExt spid="_x0000_s1070"/>
                </a:ext>
                <a:ext uri="{FF2B5EF4-FFF2-40B4-BE49-F238E27FC236}">
                  <a16:creationId xmlns:a16="http://schemas.microsoft.com/office/drawing/2014/main" id="{C0BEE13A-D8B8-F93F-DFFB-97192855FE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609600</xdr:colOff>
          <xdr:row>53</xdr:row>
          <xdr:rowOff>152400</xdr:rowOff>
        </xdr:from>
        <xdr:to>
          <xdr:col>1</xdr:col>
          <xdr:colOff>409575</xdr:colOff>
          <xdr:row>54</xdr:row>
          <xdr:rowOff>152400</xdr:rowOff>
        </xdr:to>
        <xdr:sp macro="" textlink="">
          <xdr:nvSpPr>
            <xdr:cNvPr id="1069" name="Check Box 45" descr="Check Box 4" hidden="1">
              <a:extLst>
                <a:ext uri="{63B3BB69-23CF-44E3-9099-C40C66FF867C}">
                  <a14:compatExt spid="_x0000_s1069"/>
                </a:ext>
                <a:ext uri="{FF2B5EF4-FFF2-40B4-BE49-F238E27FC236}">
                  <a16:creationId xmlns:a16="http://schemas.microsoft.com/office/drawing/2014/main" id="{F8B1700F-A5C4-CC6E-3E65-534E2B0675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2</xdr:row>
          <xdr:rowOff>152400</xdr:rowOff>
        </xdr:from>
        <xdr:to>
          <xdr:col>4</xdr:col>
          <xdr:colOff>876300</xdr:colOff>
          <xdr:row>3</xdr:row>
          <xdr:rowOff>161925</xdr:rowOff>
        </xdr:to>
        <xdr:sp macro="" textlink="">
          <xdr:nvSpPr>
            <xdr:cNvPr id="1068" name="Check Box 44" descr="Check Box 1" hidden="1">
              <a:extLst>
                <a:ext uri="{63B3BB69-23CF-44E3-9099-C40C66FF867C}">
                  <a14:compatExt spid="_x0000_s1068"/>
                </a:ext>
                <a:ext uri="{FF2B5EF4-FFF2-40B4-BE49-F238E27FC236}">
                  <a16:creationId xmlns:a16="http://schemas.microsoft.com/office/drawing/2014/main" id="{7666E14C-35B8-7A5E-07FC-D1DE6B9D899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3</xdr:row>
          <xdr:rowOff>161925</xdr:rowOff>
        </xdr:from>
        <xdr:to>
          <xdr:col>4</xdr:col>
          <xdr:colOff>876300</xdr:colOff>
          <xdr:row>4</xdr:row>
          <xdr:rowOff>161925</xdr:rowOff>
        </xdr:to>
        <xdr:sp macro="" textlink="">
          <xdr:nvSpPr>
            <xdr:cNvPr id="1067" name="Check Box 43" descr="Check Box 2" hidden="1">
              <a:extLst>
                <a:ext uri="{63B3BB69-23CF-44E3-9099-C40C66FF867C}">
                  <a14:compatExt spid="_x0000_s1067"/>
                </a:ext>
                <a:ext uri="{FF2B5EF4-FFF2-40B4-BE49-F238E27FC236}">
                  <a16:creationId xmlns:a16="http://schemas.microsoft.com/office/drawing/2014/main" id="{E20CC744-23C4-3A23-877D-CE4C338C87C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1847850</xdr:colOff>
          <xdr:row>4</xdr:row>
          <xdr:rowOff>19050</xdr:rowOff>
        </xdr:from>
        <xdr:to>
          <xdr:col>2</xdr:col>
          <xdr:colOff>238125</xdr:colOff>
          <xdr:row>4</xdr:row>
          <xdr:rowOff>209550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1847850</xdr:colOff>
          <xdr:row>5</xdr:row>
          <xdr:rowOff>19050</xdr:rowOff>
        </xdr:from>
        <xdr:to>
          <xdr:col>2</xdr:col>
          <xdr:colOff>238125</xdr:colOff>
          <xdr:row>5</xdr:row>
          <xdr:rowOff>209550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rittmittel" displayName="Drittmittel" ref="A47:E50" totalsRowCount="1" headerRowDxfId="55" totalsRowDxfId="54" totalsRowBorderDxfId="53">
  <autoFilter ref="A47:E49" xr:uid="{00000000-0009-0000-0100-000002000000}">
    <filterColumn colId="0" hiddenButton="1"/>
    <filterColumn colId="1" hiddenButton="1"/>
    <filterColumn colId="2" hiddenButton="1"/>
    <filterColumn colId="3" hiddenButton="1"/>
    <filterColumn colId="4" hiddenButton="1"/>
  </autoFilter>
  <tableColumns count="5">
    <tableColumn id="1" xr3:uid="{00000000-0010-0000-0000-000001000000}" name="Nr." totalsRowLabel="Ergebnis" dataDxfId="52" totalsRowDxfId="51"/>
    <tableColumn id="2" xr3:uid="{00000000-0010-0000-0000-000002000000}" name="Position (bitte Name der Förderung und Fördergeber nennen)" dataDxfId="50" totalsRowDxfId="49"/>
    <tableColumn id="3" xr3:uid="{00000000-0010-0000-0000-000003000000}" name=" " dataDxfId="48" totalsRowDxfId="47"/>
    <tableColumn id="4" xr3:uid="{00000000-0010-0000-0000-000004000000}" name="  Status" totalsRowLabel="Summe D" dataDxfId="46" totalsRowDxfId="45"/>
    <tableColumn id="5" xr3:uid="{00000000-0010-0000-0000-000005000000}" name="Gesamtkosten " totalsRowFunction="custom" dataDxfId="44" totalsRowDxfId="43">
      <totalsRowFormula>SUBTOTAL(109,Drittmittel[[Gesamtkosten ]])</totalsRow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Einnahmen_Eigenmittel" displayName="Einnahmen_Eigenmittel" ref="A39:E44" totalsRowCount="1" headerRowDxfId="42" totalsRowDxfId="41">
  <autoFilter ref="A39:E43" xr:uid="{00000000-0009-0000-0100-000004000000}">
    <filterColumn colId="0" hiddenButton="1"/>
    <filterColumn colId="1" hiddenButton="1"/>
    <filterColumn colId="2" hiddenButton="1"/>
    <filterColumn colId="3" hiddenButton="1"/>
    <filterColumn colId="4" hiddenButton="1"/>
  </autoFilter>
  <tableColumns count="5">
    <tableColumn id="1" xr3:uid="{00000000-0010-0000-0100-000001000000}" name="Nr." totalsRowLabel="Ergebnis" totalsRowDxfId="40"/>
    <tableColumn id="2" xr3:uid="{00000000-0010-0000-0100-000002000000}" name="Position (bitte mit Erläuterung)" totalsRowDxfId="39"/>
    <tableColumn id="3" xr3:uid="{00000000-0010-0000-0100-000003000000}" name=" " totalsRowDxfId="38"/>
    <tableColumn id="4" xr3:uid="{00000000-0010-0000-0100-000004000000}" name="  " totalsRowLabel="Summe C" totalsRowDxfId="37"/>
    <tableColumn id="5" xr3:uid="{00000000-0010-0000-0100-000005000000}" name="Gesamtkosten " totalsRowFunction="custom" totalsRowDxfId="36">
      <totalsRowFormula>SUBTOTAL(109,Einnahmen_Eigenmittel[[Gesamtkosten ]])</totalsRow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Honorar" displayName="Honorar" ref="A10:E22" totalsRowCount="1" headerRowDxfId="35" totalsRowDxfId="34">
  <autoFilter ref="A10:E21" xr:uid="{00000000-0009-0000-0100-000005000000}">
    <filterColumn colId="0" hiddenButton="1"/>
    <filterColumn colId="1" hiddenButton="1"/>
    <filterColumn colId="2" hiddenButton="1"/>
    <filterColumn colId="3" hiddenButton="1"/>
    <filterColumn colId="4" hiddenButton="1"/>
  </autoFilter>
  <tableColumns count="5">
    <tableColumn id="1" xr3:uid="{00000000-0010-0000-0200-000001000000}" name="Nr." totalsRowLabel="Ergebnis" dataDxfId="33" totalsRowDxfId="32"/>
    <tableColumn id="2" xr3:uid="{00000000-0010-0000-0200-000002000000}" name="Position (bitte mit Erläuterung zur Tätigkeit)" dataDxfId="31" totalsRowDxfId="30"/>
    <tableColumn id="3" xr3:uid="{00000000-0010-0000-0200-000003000000}" name="Stunden-/Pauschalen- anzahl" dataDxfId="29" totalsRowDxfId="28"/>
    <tableColumn id="4" xr3:uid="{00000000-0010-0000-0200-000004000000}" name="Stundensatz/ Pauschale" totalsRowLabel="Summe A" dataDxfId="27" totalsRowDxfId="26"/>
    <tableColumn id="5" xr3:uid="{00000000-0010-0000-0200-000005000000}" name="Gesamtkosten " totalsRowFunction="custom" dataDxfId="25" totalsRowDxfId="24">
      <totalsRowFormula>SUBTOTAL(109,Honorar[[Gesamtkosten ]])</totalsRow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Sachkosten" displayName="Sachkosten" ref="A24:E35" totalsRowCount="1" headerRowDxfId="23" totalsRowDxfId="22">
  <autoFilter ref="A24:E34" xr:uid="{00000000-0009-0000-0100-000007000000}">
    <filterColumn colId="0" hiddenButton="1"/>
    <filterColumn colId="1" hiddenButton="1"/>
    <filterColumn colId="2" hiddenButton="1"/>
    <filterColumn colId="3" hiddenButton="1"/>
    <filterColumn colId="4" hiddenButton="1"/>
  </autoFilter>
  <tableColumns count="5">
    <tableColumn id="1" xr3:uid="{00000000-0010-0000-0300-000001000000}" name="Nr." totalsRowLabel="Ergebnis" totalsRowDxfId="21"/>
    <tableColumn id="2" xr3:uid="{00000000-0010-0000-0300-000002000000}" name="Position (bitte mit Erläuterung zu den Sachkosten)" totalsRowDxfId="20"/>
    <tableColumn id="3" xr3:uid="{00000000-0010-0000-0300-000003000000}" name="Anzahl" totalsRowDxfId="19"/>
    <tableColumn id="4" xr3:uid="{00000000-0010-0000-0300-000004000000}" name="Einzelpreis" totalsRowLabel="Summe B" totalsRowDxfId="18"/>
    <tableColumn id="5" xr3:uid="{00000000-0010-0000-0300-000005000000}" name="Gesamtkosten " totalsRowFunction="custom" totalsRowDxfId="17">
      <totalsRowFormula>SUBTOTAL(109,Sachkosten[[Gesamtkosten ]])</totalsRow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8000000}" name="Belegliste" displayName="Belegliste" ref="A9:H107" totalsRowShown="0" headerRowDxfId="16" headerRowBorderDxfId="15">
  <autoFilter ref="A9:H107" xr:uid="{00000000-0009-0000-0100-000001000000}"/>
  <tableColumns count="8">
    <tableColumn id="1" xr3:uid="{00000000-0010-0000-0800-000001000000}" name="Beleg-Nr."/>
    <tableColumn id="2" xr3:uid="{00000000-0010-0000-0800-000002000000}" name="Kostenart "/>
    <tableColumn id="3" xr3:uid="{00000000-0010-0000-0800-000003000000}" name="Posten"/>
    <tableColumn id="4" xr3:uid="{00000000-0010-0000-0800-000004000000}" name="Rechnungs-_x000a_Datum"/>
    <tableColumn id="5" xr3:uid="{00000000-0010-0000-0800-000005000000}" name="Zahlungs-_x000a_Datum"/>
    <tableColumn id="6" xr3:uid="{00000000-0010-0000-0800-000006000000}" name="Leistungsbeschreibung"/>
    <tableColumn id="7" xr3:uid="{00000000-0010-0000-0800-000007000000}" name="Ausgabe"/>
    <tableColumn id="8" xr3:uid="{00000000-0010-0000-0800-000008000000}" name="Einnahme"/>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Soll_Ist_Drittmittel" displayName="Soll_Ist_Drittmittel" ref="A47:F50" totalsRowCount="1">
  <autoFilter ref="A47:F49" xr:uid="{00000000-0009-0000-0100-000008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400-000001000000}" name="Nr." totalsRowLabel="Ergebnis" totalsRowDxfId="14"/>
    <tableColumn id="2" xr3:uid="{00000000-0010-0000-0400-000002000000}" name="Beschreibung" totalsRowDxfId="13"/>
    <tableColumn id="3" xr3:uid="{00000000-0010-0000-0400-000003000000}" name=" " totalsRowDxfId="12"/>
    <tableColumn id="4" xr3:uid="{00000000-0010-0000-0400-000004000000}" name="  " totalsRowLabel="Summe D" totalsRowDxfId="11"/>
    <tableColumn id="5" xr3:uid="{00000000-0010-0000-0400-000005000000}" name="Gesamtkosten " totalsRowFunction="custom" totalsRowDxfId="10">
      <totalsRowFormula>SUBTOTAL(109,Soll_Ist_Drittmittel[[Gesamtkosten ]])</totalsRowFormula>
    </tableColumn>
    <tableColumn id="6" xr3:uid="{00000000-0010-0000-0400-000006000000}" name="Gesamtkosten  " totalsRowFunction="custom" totalsRowDxfId="9">
      <totalsRowFormula>SUBTOTAL(109,Soll_Ist_Drittmittel[[Gesamtkosten  ]])</totalsRowFormula>
    </tableColumn>
  </tableColumns>
  <tableStyleInfo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Soll_Ist_Einahmen_Eigenmittel" displayName="Soll_Ist_Einahmen_Eigenmittel" ref="A39:F44" totalsRowCount="1">
  <autoFilter ref="A39:F43" xr:uid="{00000000-0009-0000-0100-000009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500-000001000000}" name="Nr." totalsRowLabel="Ergebnis" totalsRowDxfId="8"/>
    <tableColumn id="2" xr3:uid="{00000000-0010-0000-0500-000002000000}" name="Beschreibung" totalsRowDxfId="7"/>
    <tableColumn id="3" xr3:uid="{00000000-0010-0000-0500-000003000000}" name=" " totalsRowDxfId="6"/>
    <tableColumn id="4" xr3:uid="{00000000-0010-0000-0500-000004000000}" name="  " totalsRowLabel="Summe C" totalsRowDxfId="5"/>
    <tableColumn id="5" xr3:uid="{00000000-0010-0000-0500-000005000000}" name="Gesamtkosten " totalsRowFunction="custom" totalsRowDxfId="4">
      <totalsRowFormula>SUBTOTAL(109,Soll_Ist_Einahmen_Eigenmittel[[Gesamtkosten ]])</totalsRowFormula>
    </tableColumn>
    <tableColumn id="6" xr3:uid="{00000000-0010-0000-0500-000006000000}" name="Gesamtkosten  " totalsRowFunction="custom" totalsRowDxfId="3">
      <totalsRowFormula>SUBTOTAL(109,Soll_Ist_Einahmen_Eigenmittel[[Gesamtkosten  ]])</totalsRowFormula>
    </tableColumn>
  </tableColumns>
  <tableStyleInfo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Soll_Ist_Honorar" displayName="Soll_Ist_Honorar" ref="A10:F22" totalsRowCount="1">
  <autoFilter ref="A10:F21" xr:uid="{00000000-0009-0000-0100-00000A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600-000001000000}" name="Nr." totalsRowLabel="Ergebnis"/>
    <tableColumn id="2" xr3:uid="{00000000-0010-0000-0600-000002000000}" name="Beschreibung"/>
    <tableColumn id="3" xr3:uid="{00000000-0010-0000-0600-000003000000}" name="Stunden-/Pauschalen- anzahl"/>
    <tableColumn id="4" xr3:uid="{00000000-0010-0000-0600-000004000000}" name="Stundensatz/ Pauschale" totalsRowLabel="Summe A"/>
    <tableColumn id="5" xr3:uid="{00000000-0010-0000-0600-000005000000}" name="Gesamtkosten " totalsRowFunction="custom">
      <totalsRowFormula>SUBTOTAL(109,Soll_Ist_Honorar[[Gesamtkosten ]])</totalsRowFormula>
    </tableColumn>
    <tableColumn id="6" xr3:uid="{00000000-0010-0000-0600-000006000000}" name="Gesamtkosten  " totalsRowFunction="custom">
      <totalsRowFormula>SUBTOTAL(109,Soll_Ist_Honorar[[Gesamtkosten  ]])</totalsRowFormula>
    </tableColumn>
  </tableColumns>
  <tableStyleInfo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Soll_Ist_Sachkosten" displayName="Soll_Ist_Sachkosten" ref="A25:F35" totalsRowCount="1">
  <autoFilter ref="A25:F34" xr:uid="{00000000-0009-0000-0100-00000B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700-000001000000}" name="Nr." totalsRowLabel="Ergebnis"/>
    <tableColumn id="2" xr3:uid="{00000000-0010-0000-0700-000002000000}" name="Beschreibung"/>
    <tableColumn id="3" xr3:uid="{00000000-0010-0000-0700-000003000000}" name="Anzahl"/>
    <tableColumn id="4" xr3:uid="{00000000-0010-0000-0700-000004000000}" name="Einzelpreis" totalsRowLabel="Summe B"/>
    <tableColumn id="5" xr3:uid="{00000000-0010-0000-0700-000005000000}" name="Gesamtkosten " totalsRowFunction="custom">
      <totalsRowFormula>SUBTOTAL(109,Soll_Ist_Sachkosten[[Gesamtkosten ]])</totalsRowFormula>
    </tableColumn>
    <tableColumn id="6" xr3:uid="{00000000-0010-0000-0700-000006000000}" name="Gesamtkosten  " totalsRowFunction="custom">
      <totalsRowFormula>SUBTOTAL(109,Soll_Ist_Sachkosten[[Gesamtkosten  ]])</totalsRowFormula>
    </tableColumn>
  </tableColumns>
  <tableStyleInfo showFirstColumn="0" showLastColumn="0" showRowStripes="0" showColumnStripes="0"/>
</table>
</file>

<file path=xl/theme/theme1.xml><?xml version="1.0" encoding="utf-8"?>
<a:theme xmlns:a="http://schemas.openxmlformats.org/drawingml/2006/main" name="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50" Type="http://schemas.openxmlformats.org/officeDocument/2006/relationships/ctrlProp" Target="../ctrlProps/ctrlProp48.xml"/><Relationship Id="rId55" Type="http://schemas.openxmlformats.org/officeDocument/2006/relationships/ctrlProp" Target="../ctrlProps/ctrlProp53.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59" Type="http://schemas.openxmlformats.org/officeDocument/2006/relationships/table" Target="../tables/table3.xml"/><Relationship Id="rId2" Type="http://schemas.openxmlformats.org/officeDocument/2006/relationships/vmlDrawing" Target="../drawings/vmlDrawing1.v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41" Type="http://schemas.openxmlformats.org/officeDocument/2006/relationships/ctrlProp" Target="../ctrlProps/ctrlProp39.xml"/><Relationship Id="rId54" Type="http://schemas.openxmlformats.org/officeDocument/2006/relationships/ctrlProp" Target="../ctrlProps/ctrlProp52.x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3" Type="http://schemas.openxmlformats.org/officeDocument/2006/relationships/ctrlProp" Target="../ctrlProps/ctrlProp51.xml"/><Relationship Id="rId58" Type="http://schemas.openxmlformats.org/officeDocument/2006/relationships/table" Target="../tables/table2.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49" Type="http://schemas.openxmlformats.org/officeDocument/2006/relationships/ctrlProp" Target="../ctrlProps/ctrlProp47.xml"/><Relationship Id="rId57" Type="http://schemas.openxmlformats.org/officeDocument/2006/relationships/table" Target="../tables/table1.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52" Type="http://schemas.openxmlformats.org/officeDocument/2006/relationships/ctrlProp" Target="../ctrlProps/ctrlProp50.xml"/><Relationship Id="rId60" Type="http://schemas.openxmlformats.org/officeDocument/2006/relationships/table" Target="../tables/table4.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48" Type="http://schemas.openxmlformats.org/officeDocument/2006/relationships/ctrlProp" Target="../ctrlProps/ctrlProp46.xml"/><Relationship Id="rId56" Type="http://schemas.openxmlformats.org/officeDocument/2006/relationships/ctrlProp" Target="../ctrlProps/ctrlProp54.xml"/><Relationship Id="rId8" Type="http://schemas.openxmlformats.org/officeDocument/2006/relationships/ctrlProp" Target="../ctrlProps/ctrlProp6.xml"/><Relationship Id="rId51" Type="http://schemas.openxmlformats.org/officeDocument/2006/relationships/ctrlProp" Target="../ctrlProps/ctrlProp49.xml"/><Relationship Id="rId3"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5.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55.xml"/><Relationship Id="rId2" Type="http://schemas.openxmlformats.org/officeDocument/2006/relationships/vmlDrawing" Target="../drawings/vmlDrawing2.vml"/><Relationship Id="rId1" Type="http://schemas.openxmlformats.org/officeDocument/2006/relationships/drawing" Target="../drawings/drawing2.xml"/><Relationship Id="rId4" Type="http://schemas.openxmlformats.org/officeDocument/2006/relationships/ctrlProp" Target="../ctrlProps/ctrlProp5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2:A41"/>
  <sheetViews>
    <sheetView topLeftCell="A3" zoomScaleNormal="100" workbookViewId="0">
      <selection activeCell="C11" sqref="C11"/>
    </sheetView>
  </sheetViews>
  <sheetFormatPr baseColWidth="10" defaultColWidth="11" defaultRowHeight="18"/>
  <cols>
    <col min="1" max="1" width="89" style="81" customWidth="1"/>
    <col min="2" max="16384" width="11" style="81"/>
  </cols>
  <sheetData>
    <row r="2" spans="1:1" ht="27.75">
      <c r="A2" s="119" t="s">
        <v>84</v>
      </c>
    </row>
    <row r="4" spans="1:1">
      <c r="A4" s="129" t="s">
        <v>149</v>
      </c>
    </row>
    <row r="5" spans="1:1">
      <c r="A5" s="120" t="s">
        <v>148</v>
      </c>
    </row>
    <row r="6" spans="1:1" ht="30">
      <c r="A6" s="123" t="s">
        <v>152</v>
      </c>
    </row>
    <row r="7" spans="1:1">
      <c r="A7" s="123"/>
    </row>
    <row r="8" spans="1:1">
      <c r="A8" s="129" t="s">
        <v>85</v>
      </c>
    </row>
    <row r="9" spans="1:1">
      <c r="A9" s="120" t="s">
        <v>86</v>
      </c>
    </row>
    <row r="10" spans="1:1">
      <c r="A10" s="120" t="s">
        <v>87</v>
      </c>
    </row>
    <row r="11" spans="1:1">
      <c r="A11" s="121" t="s">
        <v>88</v>
      </c>
    </row>
    <row r="12" spans="1:1">
      <c r="A12" s="121" t="s">
        <v>89</v>
      </c>
    </row>
    <row r="13" spans="1:1" ht="30">
      <c r="A13" s="131" t="s">
        <v>150</v>
      </c>
    </row>
    <row r="14" spans="1:1">
      <c r="A14" s="122"/>
    </row>
    <row r="15" spans="1:1">
      <c r="A15" s="129" t="s">
        <v>90</v>
      </c>
    </row>
    <row r="16" spans="1:1">
      <c r="A16" s="120" t="s">
        <v>91</v>
      </c>
    </row>
    <row r="17" spans="1:1">
      <c r="A17" s="123" t="s">
        <v>147</v>
      </c>
    </row>
    <row r="18" spans="1:1">
      <c r="A18" s="120" t="s">
        <v>92</v>
      </c>
    </row>
    <row r="19" spans="1:1">
      <c r="A19" s="120" t="s">
        <v>93</v>
      </c>
    </row>
    <row r="20" spans="1:1">
      <c r="A20" s="124"/>
    </row>
    <row r="21" spans="1:1">
      <c r="A21" s="129" t="s">
        <v>94</v>
      </c>
    </row>
    <row r="22" spans="1:1">
      <c r="A22" s="120" t="s">
        <v>95</v>
      </c>
    </row>
    <row r="23" spans="1:1">
      <c r="A23" s="120" t="s">
        <v>96</v>
      </c>
    </row>
    <row r="24" spans="1:1">
      <c r="A24" s="120" t="s">
        <v>97</v>
      </c>
    </row>
    <row r="25" spans="1:1">
      <c r="A25" s="120" t="s">
        <v>98</v>
      </c>
    </row>
    <row r="26" spans="1:1">
      <c r="A26" s="120" t="s">
        <v>99</v>
      </c>
    </row>
    <row r="27" spans="1:1">
      <c r="A27" s="120" t="s">
        <v>167</v>
      </c>
    </row>
    <row r="28" spans="1:1">
      <c r="A28" s="125"/>
    </row>
    <row r="29" spans="1:1" ht="30">
      <c r="A29" s="123" t="s">
        <v>151</v>
      </c>
    </row>
    <row r="30" spans="1:1">
      <c r="A30" s="120"/>
    </row>
    <row r="31" spans="1:1" ht="135">
      <c r="A31" s="123" t="s">
        <v>100</v>
      </c>
    </row>
    <row r="32" spans="1:1">
      <c r="A32" s="130" t="s">
        <v>101</v>
      </c>
    </row>
    <row r="33" spans="1:1">
      <c r="A33" s="126" t="s">
        <v>102</v>
      </c>
    </row>
    <row r="34" spans="1:1">
      <c r="A34" s="126" t="s">
        <v>103</v>
      </c>
    </row>
    <row r="35" spans="1:1">
      <c r="A35" s="127" t="s">
        <v>104</v>
      </c>
    </row>
    <row r="36" spans="1:1">
      <c r="A36" s="126" t="s">
        <v>105</v>
      </c>
    </row>
    <row r="37" spans="1:1">
      <c r="A37" s="124"/>
    </row>
    <row r="38" spans="1:1">
      <c r="A38" s="129" t="s">
        <v>106</v>
      </c>
    </row>
    <row r="39" spans="1:1">
      <c r="A39" s="120" t="s">
        <v>107</v>
      </c>
    </row>
    <row r="40" spans="1:1">
      <c r="A40" s="128"/>
    </row>
    <row r="41" spans="1:1">
      <c r="A41" s="122"/>
    </row>
  </sheetData>
  <pageMargins left="0.7" right="0.7" top="0.78749999999999998" bottom="0.78749999999999998"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E68"/>
  <sheetViews>
    <sheetView zoomScaleNormal="100" workbookViewId="0">
      <selection activeCell="B17" sqref="B17"/>
    </sheetView>
  </sheetViews>
  <sheetFormatPr baseColWidth="10" defaultColWidth="9.88671875" defaultRowHeight="15"/>
  <cols>
    <col min="1" max="1" width="14" style="1" customWidth="1"/>
    <col min="2" max="2" width="70.109375" style="1" customWidth="1"/>
    <col min="3" max="3" width="17" style="1" customWidth="1"/>
    <col min="4" max="4" width="11.5546875" style="1" customWidth="1"/>
    <col min="5" max="5" width="17.77734375" style="2" customWidth="1"/>
    <col min="6" max="16384" width="9.88671875" style="1"/>
  </cols>
  <sheetData>
    <row r="1" spans="1:5" ht="21">
      <c r="A1" s="196" t="s">
        <v>0</v>
      </c>
      <c r="B1" s="196"/>
      <c r="C1" s="196"/>
      <c r="D1" s="196"/>
      <c r="E1" s="196"/>
    </row>
    <row r="2" spans="1:5" ht="18">
      <c r="A2" s="197" t="s">
        <v>166</v>
      </c>
      <c r="B2" s="198"/>
      <c r="C2" s="198"/>
      <c r="D2" s="198"/>
      <c r="E2" s="198"/>
    </row>
    <row r="3" spans="1:5">
      <c r="D3" s="182" t="s">
        <v>1</v>
      </c>
      <c r="E3" s="182"/>
    </row>
    <row r="4" spans="1:5">
      <c r="A4" s="169" t="s">
        <v>2</v>
      </c>
      <c r="B4" s="170"/>
      <c r="D4" s="5" t="s">
        <v>3</v>
      </c>
    </row>
    <row r="5" spans="1:5">
      <c r="A5" s="169" t="s">
        <v>4</v>
      </c>
      <c r="B5" s="170"/>
      <c r="D5" s="5" t="s">
        <v>5</v>
      </c>
    </row>
    <row r="6" spans="1:5">
      <c r="A6" s="6" t="s">
        <v>6</v>
      </c>
      <c r="B6" s="170"/>
      <c r="D6" s="182" t="s">
        <v>7</v>
      </c>
      <c r="E6" s="182"/>
    </row>
    <row r="7" spans="1:5" ht="15.75" thickBot="1">
      <c r="D7" s="182" t="s">
        <v>8</v>
      </c>
      <c r="E7" s="182"/>
    </row>
    <row r="8" spans="1:5" ht="18">
      <c r="A8" s="183" t="s">
        <v>156</v>
      </c>
      <c r="B8" s="184"/>
      <c r="C8" s="184"/>
      <c r="D8" s="184"/>
      <c r="E8" s="185"/>
    </row>
    <row r="9" spans="1:5">
      <c r="A9" s="186" t="s">
        <v>141</v>
      </c>
      <c r="B9" s="187"/>
      <c r="C9" s="187"/>
      <c r="D9" s="187"/>
      <c r="E9" s="188"/>
    </row>
    <row r="10" spans="1:5" ht="30">
      <c r="A10" s="160" t="s">
        <v>10</v>
      </c>
      <c r="B10" s="136" t="s">
        <v>162</v>
      </c>
      <c r="C10" s="137" t="s">
        <v>11</v>
      </c>
      <c r="D10" s="137" t="s">
        <v>12</v>
      </c>
      <c r="E10" s="161" t="s">
        <v>13</v>
      </c>
    </row>
    <row r="11" spans="1:5">
      <c r="A11" s="148" t="s">
        <v>14</v>
      </c>
      <c r="B11" s="10"/>
      <c r="C11" s="10"/>
      <c r="D11" s="10"/>
      <c r="E11" s="153">
        <f>C11*D11</f>
        <v>0</v>
      </c>
    </row>
    <row r="12" spans="1:5">
      <c r="A12" s="148" t="s">
        <v>15</v>
      </c>
      <c r="B12" s="10"/>
      <c r="C12" s="10"/>
      <c r="D12" s="10"/>
      <c r="E12" s="153">
        <f t="shared" ref="E12:E21" si="0">C12*D12</f>
        <v>0</v>
      </c>
    </row>
    <row r="13" spans="1:5">
      <c r="A13" s="148" t="s">
        <v>16</v>
      </c>
      <c r="B13" s="10"/>
      <c r="C13" s="10"/>
      <c r="D13" s="10"/>
      <c r="E13" s="153">
        <f t="shared" si="0"/>
        <v>0</v>
      </c>
    </row>
    <row r="14" spans="1:5">
      <c r="A14" s="148" t="s">
        <v>17</v>
      </c>
      <c r="B14" s="10"/>
      <c r="C14" s="10"/>
      <c r="D14" s="10"/>
      <c r="E14" s="153">
        <f t="shared" si="0"/>
        <v>0</v>
      </c>
    </row>
    <row r="15" spans="1:5">
      <c r="A15" s="148" t="s">
        <v>18</v>
      </c>
      <c r="B15" s="10"/>
      <c r="C15" s="10"/>
      <c r="D15" s="10"/>
      <c r="E15" s="153">
        <f t="shared" si="0"/>
        <v>0</v>
      </c>
    </row>
    <row r="16" spans="1:5">
      <c r="A16" s="148" t="s">
        <v>19</v>
      </c>
      <c r="B16" s="10"/>
      <c r="C16" s="10"/>
      <c r="D16" s="10"/>
      <c r="E16" s="153">
        <f t="shared" si="0"/>
        <v>0</v>
      </c>
    </row>
    <row r="17" spans="1:5">
      <c r="A17" s="148" t="s">
        <v>20</v>
      </c>
      <c r="B17" s="10"/>
      <c r="C17" s="10"/>
      <c r="D17" s="10"/>
      <c r="E17" s="153">
        <f t="shared" si="0"/>
        <v>0</v>
      </c>
    </row>
    <row r="18" spans="1:5">
      <c r="A18" s="148" t="s">
        <v>21</v>
      </c>
      <c r="B18" s="10"/>
      <c r="C18" s="10"/>
      <c r="D18" s="10"/>
      <c r="E18" s="153">
        <f t="shared" si="0"/>
        <v>0</v>
      </c>
    </row>
    <row r="19" spans="1:5">
      <c r="A19" s="148" t="s">
        <v>22</v>
      </c>
      <c r="B19" s="10"/>
      <c r="C19" s="10"/>
      <c r="D19" s="10"/>
      <c r="E19" s="153">
        <f t="shared" si="0"/>
        <v>0</v>
      </c>
    </row>
    <row r="20" spans="1:5">
      <c r="A20" s="148" t="s">
        <v>23</v>
      </c>
      <c r="B20" s="10"/>
      <c r="C20" s="10"/>
      <c r="D20" s="10"/>
      <c r="E20" s="153">
        <f t="shared" si="0"/>
        <v>0</v>
      </c>
    </row>
    <row r="21" spans="1:5">
      <c r="A21" s="148" t="s">
        <v>24</v>
      </c>
      <c r="B21" s="10"/>
      <c r="C21" s="10"/>
      <c r="D21" s="10"/>
      <c r="E21" s="153">
        <f t="shared" si="0"/>
        <v>0</v>
      </c>
    </row>
    <row r="22" spans="1:5" s="135" customFormat="1">
      <c r="A22" s="160" t="s">
        <v>25</v>
      </c>
      <c r="B22" s="138"/>
      <c r="C22" s="138"/>
      <c r="D22" s="139" t="s">
        <v>26</v>
      </c>
      <c r="E22" s="161">
        <f>SUBTOTAL(109,Honorar[[Gesamtkosten ]])</f>
        <v>0</v>
      </c>
    </row>
    <row r="23" spans="1:5">
      <c r="A23" s="189" t="s">
        <v>27</v>
      </c>
      <c r="B23" s="190"/>
      <c r="C23" s="190"/>
      <c r="D23" s="190"/>
      <c r="E23" s="191"/>
    </row>
    <row r="24" spans="1:5">
      <c r="A24" s="162" t="s">
        <v>10</v>
      </c>
      <c r="B24" s="140" t="s">
        <v>163</v>
      </c>
      <c r="C24" s="140" t="s">
        <v>29</v>
      </c>
      <c r="D24" s="140" t="s">
        <v>30</v>
      </c>
      <c r="E24" s="163" t="s">
        <v>13</v>
      </c>
    </row>
    <row r="25" spans="1:5">
      <c r="A25" s="148" t="s">
        <v>31</v>
      </c>
      <c r="B25" s="10"/>
      <c r="C25" s="10"/>
      <c r="D25" s="10"/>
      <c r="E25" s="153">
        <f t="shared" ref="E25:E34" si="1">C25*D25</f>
        <v>0</v>
      </c>
    </row>
    <row r="26" spans="1:5">
      <c r="A26" s="148" t="s">
        <v>32</v>
      </c>
      <c r="B26" s="10"/>
      <c r="C26" s="10"/>
      <c r="D26" s="10"/>
      <c r="E26" s="153">
        <f t="shared" si="1"/>
        <v>0</v>
      </c>
    </row>
    <row r="27" spans="1:5">
      <c r="A27" s="148" t="s">
        <v>33</v>
      </c>
      <c r="B27" s="10"/>
      <c r="C27" s="10"/>
      <c r="D27" s="10"/>
      <c r="E27" s="153">
        <f t="shared" si="1"/>
        <v>0</v>
      </c>
    </row>
    <row r="28" spans="1:5">
      <c r="A28" s="148" t="s">
        <v>34</v>
      </c>
      <c r="B28" s="10"/>
      <c r="C28" s="10"/>
      <c r="D28" s="10"/>
      <c r="E28" s="153">
        <f t="shared" si="1"/>
        <v>0</v>
      </c>
    </row>
    <row r="29" spans="1:5">
      <c r="A29" s="148" t="s">
        <v>35</v>
      </c>
      <c r="B29" s="10"/>
      <c r="C29" s="10"/>
      <c r="D29" s="10"/>
      <c r="E29" s="153">
        <f t="shared" si="1"/>
        <v>0</v>
      </c>
    </row>
    <row r="30" spans="1:5">
      <c r="A30" s="148" t="s">
        <v>36</v>
      </c>
      <c r="B30" s="10"/>
      <c r="C30" s="10"/>
      <c r="D30" s="10"/>
      <c r="E30" s="153">
        <f t="shared" si="1"/>
        <v>0</v>
      </c>
    </row>
    <row r="31" spans="1:5">
      <c r="A31" s="148" t="s">
        <v>37</v>
      </c>
      <c r="B31" s="10"/>
      <c r="C31" s="10"/>
      <c r="D31" s="10"/>
      <c r="E31" s="153">
        <f t="shared" si="1"/>
        <v>0</v>
      </c>
    </row>
    <row r="32" spans="1:5">
      <c r="A32" s="148" t="s">
        <v>38</v>
      </c>
      <c r="B32" s="10"/>
      <c r="C32" s="10"/>
      <c r="D32" s="10"/>
      <c r="E32" s="153">
        <f t="shared" si="1"/>
        <v>0</v>
      </c>
    </row>
    <row r="33" spans="1:5">
      <c r="A33" s="148" t="s">
        <v>39</v>
      </c>
      <c r="B33" s="10"/>
      <c r="C33" s="10"/>
      <c r="D33" s="10"/>
      <c r="E33" s="153">
        <f t="shared" si="1"/>
        <v>0</v>
      </c>
    </row>
    <row r="34" spans="1:5">
      <c r="A34" s="148" t="s">
        <v>40</v>
      </c>
      <c r="B34" s="10"/>
      <c r="C34" s="10"/>
      <c r="D34" s="10"/>
      <c r="E34" s="153">
        <f t="shared" si="1"/>
        <v>0</v>
      </c>
    </row>
    <row r="35" spans="1:5" customFormat="1" ht="17.25" thickBot="1">
      <c r="A35" s="164" t="s">
        <v>25</v>
      </c>
      <c r="B35" s="165"/>
      <c r="C35" s="165"/>
      <c r="D35" s="166" t="s">
        <v>41</v>
      </c>
      <c r="E35" s="167">
        <f>SUBTOTAL(109,Sachkosten[[Gesamtkosten ]])</f>
        <v>0</v>
      </c>
    </row>
    <row r="36" spans="1:5" ht="18" thickBot="1">
      <c r="A36" s="192" t="s">
        <v>42</v>
      </c>
      <c r="B36" s="192"/>
      <c r="C36" s="192"/>
      <c r="D36" s="192"/>
      <c r="E36" s="192"/>
    </row>
    <row r="37" spans="1:5" ht="18">
      <c r="A37" s="176" t="s">
        <v>157</v>
      </c>
      <c r="B37" s="177"/>
      <c r="C37" s="177"/>
      <c r="D37" s="177"/>
      <c r="E37" s="178"/>
    </row>
    <row r="38" spans="1:5">
      <c r="A38" s="193" t="s">
        <v>43</v>
      </c>
      <c r="B38" s="194"/>
      <c r="C38" s="194"/>
      <c r="D38" s="194"/>
      <c r="E38" s="195"/>
    </row>
    <row r="39" spans="1:5" s="135" customFormat="1">
      <c r="A39" s="146" t="s">
        <v>10</v>
      </c>
      <c r="B39" s="141" t="s">
        <v>164</v>
      </c>
      <c r="C39" s="141" t="s">
        <v>44</v>
      </c>
      <c r="D39" s="141" t="s">
        <v>45</v>
      </c>
      <c r="E39" s="147" t="s">
        <v>13</v>
      </c>
    </row>
    <row r="40" spans="1:5">
      <c r="A40" s="148" t="s">
        <v>46</v>
      </c>
      <c r="B40" s="58"/>
      <c r="C40" s="58"/>
      <c r="D40" s="58"/>
      <c r="E40" s="149"/>
    </row>
    <row r="41" spans="1:5">
      <c r="A41" s="148" t="s">
        <v>48</v>
      </c>
      <c r="B41" s="58"/>
      <c r="C41" s="58"/>
      <c r="D41" s="58"/>
      <c r="E41" s="149"/>
    </row>
    <row r="42" spans="1:5">
      <c r="A42" s="148" t="s">
        <v>50</v>
      </c>
      <c r="B42" s="58"/>
      <c r="C42" s="58"/>
      <c r="D42" s="58"/>
      <c r="E42" s="149"/>
    </row>
    <row r="43" spans="1:5">
      <c r="A43" s="148" t="s">
        <v>52</v>
      </c>
      <c r="B43" s="58"/>
      <c r="C43" s="58"/>
      <c r="D43" s="58"/>
      <c r="E43" s="149"/>
    </row>
    <row r="44" spans="1:5">
      <c r="A44" s="150" t="s">
        <v>25</v>
      </c>
      <c r="B44" s="142"/>
      <c r="C44" s="142"/>
      <c r="D44" s="143" t="s">
        <v>54</v>
      </c>
      <c r="E44" s="151">
        <f>SUBTOTAL(109,Einnahmen_Eigenmittel[[Gesamtkosten ]])</f>
        <v>0</v>
      </c>
    </row>
    <row r="45" spans="1:5">
      <c r="A45" s="152"/>
      <c r="B45" s="144"/>
      <c r="C45" s="144"/>
      <c r="D45" s="144"/>
      <c r="E45" s="153"/>
    </row>
    <row r="46" spans="1:5">
      <c r="A46" s="179" t="s">
        <v>158</v>
      </c>
      <c r="B46" s="180"/>
      <c r="C46" s="180"/>
      <c r="D46" s="180"/>
      <c r="E46" s="181"/>
    </row>
    <row r="47" spans="1:5" s="135" customFormat="1">
      <c r="A47" s="154" t="s">
        <v>10</v>
      </c>
      <c r="B47" s="145" t="s">
        <v>165</v>
      </c>
      <c r="C47" s="145" t="s">
        <v>44</v>
      </c>
      <c r="D47" s="145" t="s">
        <v>56</v>
      </c>
      <c r="E47" s="155" t="s">
        <v>13</v>
      </c>
    </row>
    <row r="48" spans="1:5">
      <c r="A48" s="148" t="s">
        <v>57</v>
      </c>
      <c r="B48" s="58"/>
      <c r="C48" s="58"/>
      <c r="D48" s="58"/>
      <c r="E48" s="149"/>
    </row>
    <row r="49" spans="1:5">
      <c r="A49" s="148" t="s">
        <v>58</v>
      </c>
      <c r="B49" s="58"/>
      <c r="C49" s="58"/>
      <c r="D49" s="58"/>
      <c r="E49" s="149"/>
    </row>
    <row r="50" spans="1:5" ht="15.75" thickBot="1">
      <c r="A50" s="156" t="s">
        <v>25</v>
      </c>
      <c r="B50" s="157"/>
      <c r="C50" s="157"/>
      <c r="D50" s="158" t="s">
        <v>59</v>
      </c>
      <c r="E50" s="159">
        <f>SUBTOTAL(109,Drittmittel[[Gesamtkosten ]])</f>
        <v>0</v>
      </c>
    </row>
    <row r="52" spans="1:5">
      <c r="A52" s="182" t="s">
        <v>60</v>
      </c>
      <c r="B52" s="182"/>
      <c r="C52" s="182"/>
      <c r="D52" s="182"/>
      <c r="E52" s="182"/>
    </row>
    <row r="53" spans="1:5">
      <c r="A53" s="182" t="s">
        <v>61</v>
      </c>
      <c r="B53" s="182"/>
      <c r="C53" s="182"/>
      <c r="D53" s="182"/>
      <c r="E53" s="182"/>
    </row>
    <row r="54" spans="1:5">
      <c r="A54" s="5"/>
      <c r="B54" s="5" t="s">
        <v>62</v>
      </c>
    </row>
    <row r="55" spans="1:5">
      <c r="A55" s="5"/>
      <c r="B55" s="5" t="s">
        <v>5</v>
      </c>
    </row>
    <row r="57" spans="1:5">
      <c r="A57" s="182" t="s">
        <v>63</v>
      </c>
      <c r="B57" s="182"/>
      <c r="C57" s="182"/>
      <c r="D57" s="182"/>
      <c r="E57" s="182"/>
    </row>
    <row r="58" spans="1:5">
      <c r="A58" s="171"/>
      <c r="B58" s="172" t="s">
        <v>159</v>
      </c>
    </row>
    <row r="59" spans="1:5">
      <c r="A59" s="171"/>
      <c r="B59" s="172" t="s">
        <v>160</v>
      </c>
    </row>
    <row r="61" spans="1:5">
      <c r="A61" s="173" t="s">
        <v>13</v>
      </c>
      <c r="B61" s="173"/>
      <c r="C61" s="173"/>
      <c r="D61" s="173"/>
      <c r="E61" s="24">
        <f>Honorar[[#Totals],[Gesamtkosten ]]+Sachkosten[[#Totals],[Gesamtkosten ]]</f>
        <v>0</v>
      </c>
    </row>
    <row r="62" spans="1:5">
      <c r="A62" s="173" t="s">
        <v>64</v>
      </c>
      <c r="B62" s="173"/>
      <c r="C62" s="173"/>
      <c r="D62" s="173"/>
      <c r="E62" s="24">
        <f>Honorar[[#Totals],[Gesamtkosten ]]+Sachkosten[[#Totals],[Gesamtkosten ]]-Einnahmen_Eigenmittel[[#Totals],[Gesamtkosten ]]-Drittmittel[[#Totals],[Gesamtkosten ]]</f>
        <v>0</v>
      </c>
    </row>
    <row r="64" spans="1:5">
      <c r="A64" s="174" t="s">
        <v>139</v>
      </c>
      <c r="B64" s="174"/>
      <c r="C64" s="174"/>
      <c r="D64" s="174"/>
      <c r="E64" s="79">
        <f>E61-E62</f>
        <v>0</v>
      </c>
    </row>
    <row r="66" spans="1:5" ht="18.75" thickBot="1">
      <c r="A66" s="168" t="s">
        <v>66</v>
      </c>
      <c r="B66" s="175"/>
      <c r="C66" s="175"/>
      <c r="D66" s="175"/>
      <c r="E66" s="175"/>
    </row>
    <row r="67" spans="1:5" ht="54" customHeight="1" thickBot="1">
      <c r="A67" s="1" t="s">
        <v>161</v>
      </c>
      <c r="B67" s="175"/>
      <c r="C67" s="175"/>
      <c r="D67" s="175"/>
      <c r="E67" s="175"/>
    </row>
    <row r="68" spans="1:5" ht="16.5">
      <c r="A68" s="26" t="s">
        <v>67</v>
      </c>
      <c r="B68"/>
      <c r="C68"/>
      <c r="D68"/>
      <c r="E68"/>
    </row>
  </sheetData>
  <sheetProtection algorithmName="SHA-512" hashValue="DT6B68kb3ZHB4hmrWQ1Poc64LNSmqWn+h/AKwBviouJHkwB+l3y3L3QTZ2Vtg7ktPPkfBZvQicW8WG5Rmuc1Cw==" saltValue="5YTeol/gG77VLL0V2oFLEQ==" spinCount="100000" sheet="1" objects="1" scenarios="1" selectLockedCells="1"/>
  <mergeCells count="20">
    <mergeCell ref="A1:E1"/>
    <mergeCell ref="A2:E2"/>
    <mergeCell ref="D3:E3"/>
    <mergeCell ref="D6:E6"/>
    <mergeCell ref="D7:E7"/>
    <mergeCell ref="A8:E8"/>
    <mergeCell ref="A9:E9"/>
    <mergeCell ref="A23:E23"/>
    <mergeCell ref="A36:E36"/>
    <mergeCell ref="A38:E38"/>
    <mergeCell ref="A62:D62"/>
    <mergeCell ref="A64:D64"/>
    <mergeCell ref="B67:E67"/>
    <mergeCell ref="A37:E37"/>
    <mergeCell ref="B66:E66"/>
    <mergeCell ref="A46:E46"/>
    <mergeCell ref="A52:E52"/>
    <mergeCell ref="A53:E53"/>
    <mergeCell ref="A57:E57"/>
    <mergeCell ref="A61:D61"/>
  </mergeCells>
  <conditionalFormatting sqref="A2:E2">
    <cfRule type="expression" dxfId="2" priority="3">
      <formula>LEN($A$2)=0</formula>
    </cfRule>
    <cfRule type="containsText" dxfId="1" priority="4" operator="containsText" text="&quot;&quot;">
      <formula>NOT(ISERROR(SEARCH("""""",A2)))</formula>
    </cfRule>
  </conditionalFormatting>
  <conditionalFormatting sqref="B4:B6">
    <cfRule type="expression" dxfId="0" priority="2">
      <formula>LEN($B4)=0</formula>
    </cfRule>
  </conditionalFormatting>
  <pageMargins left="0.7" right="0.7" top="0.78749999999999998" bottom="0.78749999999999998" header="0.511811023622047" footer="0.511811023622047"/>
  <pageSetup paperSize="9" orientation="portrait" horizontalDpi="300" verticalDpi="300"/>
  <drawing r:id="rId1"/>
  <legacyDrawing r:id="rId2"/>
  <mc:AlternateContent xmlns:mc="http://schemas.openxmlformats.org/markup-compatibility/2006">
    <mc:Choice Requires="x14">
      <controls>
        <mc:AlternateContent xmlns:mc="http://schemas.openxmlformats.org/markup-compatibility/2006">
          <mc:Choice Requires="x14">
            <control shapeId="1030" r:id="rId3" name="Check Box 12">
              <controlPr defaultSize="0" autoPict="0">
                <anchor moveWithCells="1" sizeWithCells="1">
                  <from>
                    <xdr:col>0</xdr:col>
                    <xdr:colOff>609600</xdr:colOff>
                    <xdr:row>57</xdr:row>
                    <xdr:rowOff>38100</xdr:rowOff>
                  </from>
                  <to>
                    <xdr:col>1</xdr:col>
                    <xdr:colOff>152400</xdr:colOff>
                    <xdr:row>58</xdr:row>
                    <xdr:rowOff>9525</xdr:rowOff>
                  </to>
                </anchor>
              </controlPr>
            </control>
          </mc:Choice>
        </mc:AlternateContent>
        <mc:AlternateContent xmlns:mc="http://schemas.openxmlformats.org/markup-compatibility/2006">
          <mc:Choice Requires="x14">
            <control shapeId="1029" r:id="rId4" name="Check Box 13">
              <controlPr defaultSize="0" autoPict="0">
                <anchor moveWithCells="1" siz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28" r:id="rId5" name="Check Box 3">
              <controlPr defaultSize="0" autoPict="0">
                <anchor moveWithCells="1" sizeWithCells="1">
                  <from>
                    <xdr:col>0</xdr:col>
                    <xdr:colOff>609600</xdr:colOff>
                    <xdr:row>53</xdr:row>
                    <xdr:rowOff>38100</xdr:rowOff>
                  </from>
                  <to>
                    <xdr:col>1</xdr:col>
                    <xdr:colOff>152400</xdr:colOff>
                    <xdr:row>54</xdr:row>
                    <xdr:rowOff>9525</xdr:rowOff>
                  </to>
                </anchor>
              </controlPr>
            </control>
          </mc:Choice>
        </mc:AlternateContent>
        <mc:AlternateContent xmlns:mc="http://schemas.openxmlformats.org/markup-compatibility/2006">
          <mc:Choice Requires="x14">
            <control shapeId="1027" r:id="rId6" name="Check Box 4">
              <controlPr defaultSize="0" autoPict="0">
                <anchor moveWithCells="1" siz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26" r:id="rId7" name="Check Box 1">
              <controlPr defaultSize="0" autoPict="0">
                <anchor moveWithCells="1" siz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25" r:id="rId8" name="Check Box 2">
              <controlPr defaultSize="0" autoPict="0">
                <anchor moveWithCells="1" siz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36" r:id="rId9" name="Check Box 12">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35" r:id="rId10" name="Check Box 11">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34" r:id="rId11" name="Check Box 10">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33" r:id="rId12" name="Check Box 9">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32" r:id="rId13" name="Check Box 8">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31" r:id="rId14" name="Check Box 7">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42" r:id="rId15" name="Check Box 18">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41" r:id="rId16" name="Check Box 17">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40" r:id="rId17" name="Check Box 16">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39" r:id="rId18" name="Check Box 15">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38" r:id="rId19" name="Check Box 14">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37" r:id="rId20" name="Check Box 13">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48" r:id="rId21" name="Check Box 24">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47" r:id="rId22" name="Check Box 23">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46" r:id="rId23" name="Check Box 22">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45" r:id="rId24" name="Check Box 21">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44" r:id="rId25" name="Check Box 20">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43" r:id="rId26" name="Check Box 19">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54" r:id="rId27" name="Check Box 30">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53" r:id="rId28" name="Check Box 29">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52" r:id="rId29" name="Check Box 28">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51" r:id="rId30" name="Check Box 27">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50" r:id="rId31" name="Check Box 26">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49" r:id="rId32" name="Check Box 25">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60" r:id="rId33" name="Check Box 36">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59" r:id="rId34" name="Check Box 35">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58" r:id="rId35" name="Check Box 34">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57" r:id="rId36" name="Check Box 33">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56" r:id="rId37" name="Check Box 32">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55" r:id="rId38" name="Check Box 31">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66" r:id="rId39" name="Check Box 42">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65" r:id="rId40" name="Check Box 41">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64" r:id="rId41" name="Check Box 40">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63" r:id="rId42" name="Check Box 39">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62" r:id="rId43" name="Check Box 38">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61" r:id="rId44" name="Check Box 37">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72" r:id="rId45" name="Check Box 48">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71" r:id="rId46" name="Check Box 47">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70" r:id="rId47" name="Check Box 46">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69" r:id="rId48" name="Check Box 45">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68" r:id="rId49" name="Check Box 44">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67" r:id="rId50" name="Check Box 43">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mc:AlternateContent xmlns:mc="http://schemas.openxmlformats.org/markup-compatibility/2006">
          <mc:Choice Requires="x14">
            <control shapeId="1001" r:id="rId51" name="Check Box 12">
              <controlPr defaultSize="0" autoFill="0" autoLine="0" autoPict="0" altText="Check Box 12">
                <anchor moveWithCells="1">
                  <from>
                    <xdr:col>0</xdr:col>
                    <xdr:colOff>609600</xdr:colOff>
                    <xdr:row>57</xdr:row>
                    <xdr:rowOff>38100</xdr:rowOff>
                  </from>
                  <to>
                    <xdr:col>1</xdr:col>
                    <xdr:colOff>152400</xdr:colOff>
                    <xdr:row>57</xdr:row>
                    <xdr:rowOff>180975</xdr:rowOff>
                  </to>
                </anchor>
              </controlPr>
            </control>
          </mc:Choice>
        </mc:AlternateContent>
        <mc:AlternateContent xmlns:mc="http://schemas.openxmlformats.org/markup-compatibility/2006">
          <mc:Choice Requires="x14">
            <control shapeId="1002" r:id="rId52" name="Check Box 13">
              <controlPr defaultSize="0" autoFill="0" autoLine="0" autoPict="0" altText="Check Box 13">
                <anchor moveWithCells="1">
                  <from>
                    <xdr:col>0</xdr:col>
                    <xdr:colOff>609600</xdr:colOff>
                    <xdr:row>57</xdr:row>
                    <xdr:rowOff>152400</xdr:rowOff>
                  </from>
                  <to>
                    <xdr:col>1</xdr:col>
                    <xdr:colOff>409575</xdr:colOff>
                    <xdr:row>58</xdr:row>
                    <xdr:rowOff>152400</xdr:rowOff>
                  </to>
                </anchor>
              </controlPr>
            </control>
          </mc:Choice>
        </mc:AlternateContent>
        <mc:AlternateContent xmlns:mc="http://schemas.openxmlformats.org/markup-compatibility/2006">
          <mc:Choice Requires="x14">
            <control shapeId="1003" r:id="rId53" name="Check Box 3">
              <controlPr defaultSize="0" autoFill="0" autoLine="0" autoPict="0" altText="Check Box 3">
                <anchor moveWithCells="1">
                  <from>
                    <xdr:col>0</xdr:col>
                    <xdr:colOff>609600</xdr:colOff>
                    <xdr:row>53</xdr:row>
                    <xdr:rowOff>38100</xdr:rowOff>
                  </from>
                  <to>
                    <xdr:col>1</xdr:col>
                    <xdr:colOff>152400</xdr:colOff>
                    <xdr:row>53</xdr:row>
                    <xdr:rowOff>180975</xdr:rowOff>
                  </to>
                </anchor>
              </controlPr>
            </control>
          </mc:Choice>
        </mc:AlternateContent>
        <mc:AlternateContent xmlns:mc="http://schemas.openxmlformats.org/markup-compatibility/2006">
          <mc:Choice Requires="x14">
            <control shapeId="1004" r:id="rId54" name="Check Box 4">
              <controlPr defaultSize="0" autoFill="0" autoLine="0" autoPict="0" altText="Check Box 4">
                <anchor moveWithCells="1">
                  <from>
                    <xdr:col>0</xdr:col>
                    <xdr:colOff>609600</xdr:colOff>
                    <xdr:row>53</xdr:row>
                    <xdr:rowOff>152400</xdr:rowOff>
                  </from>
                  <to>
                    <xdr:col>1</xdr:col>
                    <xdr:colOff>409575</xdr:colOff>
                    <xdr:row>54</xdr:row>
                    <xdr:rowOff>152400</xdr:rowOff>
                  </to>
                </anchor>
              </controlPr>
            </control>
          </mc:Choice>
        </mc:AlternateContent>
        <mc:AlternateContent xmlns:mc="http://schemas.openxmlformats.org/markup-compatibility/2006">
          <mc:Choice Requires="x14">
            <control shapeId="1005" r:id="rId55" name="Check Box 1">
              <controlPr defaultSize="0" autoFill="0" autoLine="0" autoPict="0" altText="Check Box 1">
                <anchor moveWithCells="1">
                  <from>
                    <xdr:col>3</xdr:col>
                    <xdr:colOff>438150</xdr:colOff>
                    <xdr:row>2</xdr:row>
                    <xdr:rowOff>152400</xdr:rowOff>
                  </from>
                  <to>
                    <xdr:col>4</xdr:col>
                    <xdr:colOff>876300</xdr:colOff>
                    <xdr:row>3</xdr:row>
                    <xdr:rowOff>161925</xdr:rowOff>
                  </to>
                </anchor>
              </controlPr>
            </control>
          </mc:Choice>
        </mc:AlternateContent>
        <mc:AlternateContent xmlns:mc="http://schemas.openxmlformats.org/markup-compatibility/2006">
          <mc:Choice Requires="x14">
            <control shapeId="1006" r:id="rId56" name="Check Box 2">
              <controlPr defaultSize="0" autoFill="0" autoLine="0" autoPict="0" altText="Check Box 2">
                <anchor moveWithCells="1">
                  <from>
                    <xdr:col>3</xdr:col>
                    <xdr:colOff>438150</xdr:colOff>
                    <xdr:row>3</xdr:row>
                    <xdr:rowOff>161925</xdr:rowOff>
                  </from>
                  <to>
                    <xdr:col>4</xdr:col>
                    <xdr:colOff>876300</xdr:colOff>
                    <xdr:row>4</xdr:row>
                    <xdr:rowOff>161925</xdr:rowOff>
                  </to>
                </anchor>
              </controlPr>
            </control>
          </mc:Choice>
        </mc:AlternateContent>
      </controls>
    </mc:Choice>
  </mc:AlternateContent>
  <tableParts count="4">
    <tablePart r:id="rId57"/>
    <tablePart r:id="rId58"/>
    <tablePart r:id="rId59"/>
    <tablePart r:id="rId6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108"/>
  <sheetViews>
    <sheetView tabSelected="1" zoomScaleNormal="100" workbookViewId="0">
      <selection activeCell="F17" sqref="F17"/>
    </sheetView>
  </sheetViews>
  <sheetFormatPr baseColWidth="10" defaultColWidth="10.21875" defaultRowHeight="15"/>
  <cols>
    <col min="1" max="1" width="9.5546875" customWidth="1"/>
    <col min="2" max="2" width="17.77734375" customWidth="1"/>
    <col min="3" max="3" width="12.44140625" customWidth="1"/>
    <col min="4" max="4" width="16.109375" customWidth="1"/>
    <col min="5" max="5" width="15.88671875" customWidth="1"/>
    <col min="6" max="6" width="50.5546875" customWidth="1"/>
    <col min="7" max="7" width="10.33203125" customWidth="1"/>
    <col min="12" max="12" width="12.33203125" customWidth="1"/>
    <col min="13" max="13" width="22" customWidth="1"/>
  </cols>
  <sheetData>
    <row r="1" spans="1:9" s="1" customFormat="1" ht="21">
      <c r="A1" s="202" t="s">
        <v>73</v>
      </c>
      <c r="B1" s="202"/>
      <c r="C1" s="202"/>
      <c r="D1" s="202"/>
      <c r="E1" s="202"/>
      <c r="F1" s="202"/>
    </row>
    <row r="2" spans="1:9" s="1" customFormat="1" ht="18.75" thickBot="1">
      <c r="A2" s="198" t="str">
        <f>'2.Kosten- und Finanzierungsplan'!A2</f>
        <v>KiA-Programm - Förderung von Projekten in unterversorgten Stadträumen - Mitte 2027</v>
      </c>
      <c r="B2" s="198"/>
      <c r="C2" s="198"/>
      <c r="D2" s="198"/>
      <c r="E2" s="198"/>
      <c r="F2" s="198"/>
    </row>
    <row r="3" spans="1:9" s="1" customFormat="1" ht="15.75" thickBot="1">
      <c r="A3" s="226" t="s">
        <v>168</v>
      </c>
      <c r="B3" s="227"/>
      <c r="C3" s="227"/>
      <c r="D3" s="227"/>
      <c r="E3" s="227"/>
      <c r="F3" s="227"/>
      <c r="G3" s="228"/>
    </row>
    <row r="4" spans="1:9" s="1" customFormat="1">
      <c r="A4" s="199" t="s">
        <v>2</v>
      </c>
      <c r="B4" s="199"/>
      <c r="C4" s="200">
        <f>'2.Kosten- und Finanzierungsplan'!B4</f>
        <v>0</v>
      </c>
      <c r="D4" s="200"/>
      <c r="E4" s="200"/>
    </row>
    <row r="5" spans="1:9" s="1" customFormat="1">
      <c r="A5" s="199" t="s">
        <v>4</v>
      </c>
      <c r="B5" s="199"/>
      <c r="C5" s="200">
        <f>'2.Kosten- und Finanzierungsplan'!B5</f>
        <v>0</v>
      </c>
      <c r="D5" s="200"/>
      <c r="E5" s="200"/>
    </row>
    <row r="6" spans="1:9" s="1" customFormat="1">
      <c r="A6" s="201" t="s">
        <v>6</v>
      </c>
      <c r="B6" s="201"/>
      <c r="C6" s="200">
        <f>'2.Kosten- und Finanzierungsplan'!B6</f>
        <v>0</v>
      </c>
      <c r="D6" s="200"/>
      <c r="E6" s="200"/>
    </row>
    <row r="7" spans="1:9" s="1" customFormat="1">
      <c r="A7" s="29"/>
      <c r="B7" s="30"/>
      <c r="D7" s="23"/>
      <c r="E7" s="23"/>
    </row>
    <row r="8" spans="1:9" s="1" customFormat="1">
      <c r="D8" s="182"/>
      <c r="E8" s="182"/>
    </row>
    <row r="9" spans="1:9" ht="30">
      <c r="A9" s="132" t="s">
        <v>74</v>
      </c>
      <c r="B9" s="133" t="s">
        <v>75</v>
      </c>
      <c r="C9" s="133" t="s">
        <v>76</v>
      </c>
      <c r="D9" s="134" t="s">
        <v>77</v>
      </c>
      <c r="E9" s="134" t="s">
        <v>78</v>
      </c>
      <c r="F9" s="132" t="s">
        <v>79</v>
      </c>
      <c r="G9" s="134" t="s">
        <v>80</v>
      </c>
      <c r="H9" s="132" t="s">
        <v>81</v>
      </c>
      <c r="I9" s="74"/>
    </row>
    <row r="10" spans="1:9" ht="16.5">
      <c r="A10" s="9">
        <v>1</v>
      </c>
      <c r="B10" s="75"/>
      <c r="C10" s="75"/>
      <c r="D10" s="76"/>
      <c r="E10" s="76"/>
      <c r="F10" s="10"/>
      <c r="G10" s="77"/>
      <c r="H10" s="77"/>
      <c r="I10" s="1"/>
    </row>
    <row r="11" spans="1:9" ht="16.5">
      <c r="A11" s="9">
        <v>2</v>
      </c>
      <c r="B11" s="75"/>
      <c r="C11" s="75"/>
      <c r="D11" s="76"/>
      <c r="E11" s="76"/>
      <c r="F11" s="10"/>
      <c r="G11" s="77"/>
      <c r="H11" s="77"/>
      <c r="I11" s="1"/>
    </row>
    <row r="12" spans="1:9" ht="16.5">
      <c r="A12" s="9">
        <v>3</v>
      </c>
      <c r="B12" s="75"/>
      <c r="C12" s="75"/>
      <c r="D12" s="76"/>
      <c r="E12" s="76"/>
      <c r="F12" s="10"/>
      <c r="G12" s="77"/>
      <c r="H12" s="77"/>
      <c r="I12" s="1"/>
    </row>
    <row r="13" spans="1:9" ht="16.5">
      <c r="A13" s="9">
        <v>4</v>
      </c>
      <c r="B13" s="75"/>
      <c r="C13" s="75"/>
      <c r="D13" s="76"/>
      <c r="E13" s="76"/>
      <c r="F13" s="10"/>
      <c r="G13" s="77"/>
      <c r="H13" s="77"/>
      <c r="I13" s="1"/>
    </row>
    <row r="14" spans="1:9" ht="16.5">
      <c r="A14" s="9">
        <v>5</v>
      </c>
      <c r="B14" s="75"/>
      <c r="C14" s="75"/>
      <c r="D14" s="76"/>
      <c r="E14" s="76"/>
      <c r="F14" s="10"/>
      <c r="G14" s="77"/>
      <c r="H14" s="77"/>
      <c r="I14" s="1"/>
    </row>
    <row r="15" spans="1:9" ht="16.5">
      <c r="A15" s="9">
        <v>6</v>
      </c>
      <c r="B15" s="75"/>
      <c r="C15" s="75"/>
      <c r="D15" s="76"/>
      <c r="E15" s="76"/>
      <c r="F15" s="10"/>
      <c r="G15" s="77"/>
      <c r="H15" s="77"/>
      <c r="I15" s="1"/>
    </row>
    <row r="16" spans="1:9" ht="16.5">
      <c r="A16" s="9">
        <v>7</v>
      </c>
      <c r="B16" s="75"/>
      <c r="C16" s="75"/>
      <c r="D16" s="76"/>
      <c r="E16" s="76"/>
      <c r="F16" s="10"/>
      <c r="G16" s="77"/>
      <c r="H16" s="77"/>
      <c r="I16" s="1"/>
    </row>
    <row r="17" spans="1:9" ht="16.5">
      <c r="A17" s="9">
        <v>8</v>
      </c>
      <c r="B17" s="75"/>
      <c r="C17" s="75"/>
      <c r="D17" s="76"/>
      <c r="E17" s="76"/>
      <c r="F17" s="10"/>
      <c r="G17" s="77"/>
      <c r="H17" s="77"/>
      <c r="I17" s="1"/>
    </row>
    <row r="18" spans="1:9" ht="16.5">
      <c r="A18" s="9">
        <v>9</v>
      </c>
      <c r="B18" s="75"/>
      <c r="C18" s="75"/>
      <c r="D18" s="76"/>
      <c r="E18" s="76"/>
      <c r="F18" s="10"/>
      <c r="G18" s="77"/>
      <c r="H18" s="77"/>
      <c r="I18" s="1"/>
    </row>
    <row r="19" spans="1:9" ht="16.5">
      <c r="A19" s="9">
        <v>10</v>
      </c>
      <c r="B19" s="75"/>
      <c r="C19" s="75"/>
      <c r="D19" s="76"/>
      <c r="E19" s="76"/>
      <c r="F19" s="10"/>
      <c r="G19" s="77"/>
      <c r="H19" s="77"/>
      <c r="I19" s="1"/>
    </row>
    <row r="20" spans="1:9" ht="16.5">
      <c r="A20" s="9">
        <v>11</v>
      </c>
      <c r="B20" s="75"/>
      <c r="C20" s="75"/>
      <c r="D20" s="76"/>
      <c r="E20" s="76"/>
      <c r="F20" s="10"/>
      <c r="G20" s="77"/>
      <c r="H20" s="77"/>
      <c r="I20" s="1"/>
    </row>
    <row r="21" spans="1:9" ht="16.5">
      <c r="A21" s="9">
        <v>12</v>
      </c>
      <c r="B21" s="75"/>
      <c r="C21" s="75"/>
      <c r="D21" s="76"/>
      <c r="E21" s="76"/>
      <c r="F21" s="10"/>
      <c r="G21" s="77"/>
      <c r="H21" s="77"/>
    </row>
    <row r="22" spans="1:9" ht="16.5">
      <c r="A22" s="9">
        <v>13</v>
      </c>
      <c r="B22" s="75"/>
      <c r="C22" s="75"/>
      <c r="D22" s="76"/>
      <c r="E22" s="76"/>
      <c r="F22" s="10"/>
      <c r="G22" s="77"/>
      <c r="H22" s="77"/>
    </row>
    <row r="23" spans="1:9" ht="16.5">
      <c r="A23" s="9">
        <v>14</v>
      </c>
      <c r="B23" s="75"/>
      <c r="C23" s="75"/>
      <c r="D23" s="76"/>
      <c r="E23" s="76"/>
      <c r="F23" s="10"/>
      <c r="G23" s="77"/>
      <c r="H23" s="77"/>
    </row>
    <row r="24" spans="1:9" ht="16.5">
      <c r="A24" s="9">
        <v>15</v>
      </c>
      <c r="B24" s="75"/>
      <c r="C24" s="75"/>
      <c r="D24" s="76"/>
      <c r="E24" s="76"/>
      <c r="F24" s="10"/>
      <c r="G24" s="77"/>
      <c r="H24" s="77"/>
    </row>
    <row r="25" spans="1:9" ht="16.5">
      <c r="A25" s="9">
        <v>16</v>
      </c>
      <c r="B25" s="75"/>
      <c r="C25" s="75"/>
      <c r="D25" s="76"/>
      <c r="E25" s="76"/>
      <c r="F25" s="10"/>
      <c r="G25" s="77"/>
      <c r="H25" s="77"/>
    </row>
    <row r="26" spans="1:9" ht="16.5">
      <c r="A26" s="9">
        <v>17</v>
      </c>
      <c r="B26" s="75"/>
      <c r="C26" s="75"/>
      <c r="D26" s="76"/>
      <c r="E26" s="76"/>
      <c r="F26" s="10"/>
      <c r="G26" s="77"/>
      <c r="H26" s="77"/>
    </row>
    <row r="27" spans="1:9" ht="16.5">
      <c r="A27" s="9">
        <v>18</v>
      </c>
      <c r="B27" s="75"/>
      <c r="C27" s="75"/>
      <c r="D27" s="76"/>
      <c r="E27" s="76"/>
      <c r="F27" s="10"/>
      <c r="G27" s="77"/>
      <c r="H27" s="77"/>
    </row>
    <row r="28" spans="1:9" ht="16.5">
      <c r="A28" s="9">
        <v>19</v>
      </c>
      <c r="B28" s="75"/>
      <c r="C28" s="75"/>
      <c r="D28" s="76"/>
      <c r="E28" s="76"/>
      <c r="F28" s="10"/>
      <c r="G28" s="77"/>
      <c r="H28" s="77"/>
    </row>
    <row r="29" spans="1:9" ht="16.5">
      <c r="A29" s="9">
        <v>20</v>
      </c>
      <c r="B29" s="75"/>
      <c r="C29" s="75"/>
      <c r="D29" s="76"/>
      <c r="E29" s="76"/>
      <c r="F29" s="10"/>
      <c r="G29" s="77"/>
      <c r="H29" s="77"/>
    </row>
    <row r="30" spans="1:9" ht="16.5">
      <c r="A30" s="9">
        <v>21</v>
      </c>
      <c r="B30" s="75"/>
      <c r="C30" s="75"/>
      <c r="D30" s="76"/>
      <c r="E30" s="76"/>
      <c r="F30" s="10"/>
      <c r="G30" s="77"/>
      <c r="H30" s="77"/>
    </row>
    <row r="31" spans="1:9" ht="16.5">
      <c r="A31" s="9">
        <v>22</v>
      </c>
      <c r="B31" s="75"/>
      <c r="C31" s="75"/>
      <c r="D31" s="76"/>
      <c r="E31" s="76"/>
      <c r="F31" s="10"/>
      <c r="G31" s="77"/>
      <c r="H31" s="77"/>
    </row>
    <row r="32" spans="1:9" ht="16.5">
      <c r="A32" s="9">
        <v>23</v>
      </c>
      <c r="B32" s="75"/>
      <c r="C32" s="75"/>
      <c r="D32" s="76"/>
      <c r="E32" s="76"/>
      <c r="F32" s="10"/>
      <c r="G32" s="77"/>
      <c r="H32" s="77"/>
    </row>
    <row r="33" spans="1:8" ht="16.5">
      <c r="A33" s="9">
        <v>24</v>
      </c>
      <c r="B33" s="75"/>
      <c r="C33" s="75"/>
      <c r="D33" s="76"/>
      <c r="E33" s="76"/>
      <c r="F33" s="10"/>
      <c r="G33" s="77"/>
      <c r="H33" s="77"/>
    </row>
    <row r="34" spans="1:8" ht="16.5">
      <c r="A34" s="9">
        <v>25</v>
      </c>
      <c r="B34" s="75"/>
      <c r="C34" s="75"/>
      <c r="D34" s="76"/>
      <c r="E34" s="76"/>
      <c r="F34" s="10"/>
      <c r="G34" s="77"/>
      <c r="H34" s="77"/>
    </row>
    <row r="35" spans="1:8" ht="16.5">
      <c r="A35" s="9">
        <v>26</v>
      </c>
      <c r="B35" s="75"/>
      <c r="C35" s="75"/>
      <c r="D35" s="76"/>
      <c r="E35" s="76"/>
      <c r="F35" s="10"/>
      <c r="G35" s="77"/>
      <c r="H35" s="77"/>
    </row>
    <row r="36" spans="1:8" ht="16.5">
      <c r="A36" s="9">
        <v>27</v>
      </c>
      <c r="B36" s="75"/>
      <c r="C36" s="75"/>
      <c r="D36" s="76"/>
      <c r="E36" s="76"/>
      <c r="F36" s="10"/>
      <c r="G36" s="77"/>
      <c r="H36" s="77"/>
    </row>
    <row r="37" spans="1:8" ht="16.5">
      <c r="A37" s="9">
        <v>28</v>
      </c>
      <c r="B37" s="75"/>
      <c r="C37" s="75"/>
      <c r="D37" s="76"/>
      <c r="E37" s="76"/>
      <c r="F37" s="10"/>
      <c r="G37" s="77"/>
      <c r="H37" s="77"/>
    </row>
    <row r="38" spans="1:8" ht="16.5">
      <c r="A38" s="9">
        <v>29</v>
      </c>
      <c r="B38" s="75"/>
      <c r="C38" s="75"/>
      <c r="D38" s="76"/>
      <c r="E38" s="76"/>
      <c r="F38" s="10"/>
      <c r="G38" s="77"/>
      <c r="H38" s="77"/>
    </row>
    <row r="39" spans="1:8" ht="16.5">
      <c r="A39" s="9">
        <v>30</v>
      </c>
      <c r="B39" s="75"/>
      <c r="C39" s="75"/>
      <c r="D39" s="76"/>
      <c r="E39" s="76"/>
      <c r="F39" s="10"/>
      <c r="G39" s="77"/>
      <c r="H39" s="77"/>
    </row>
    <row r="40" spans="1:8" ht="16.5">
      <c r="A40" s="9">
        <v>31</v>
      </c>
      <c r="B40" s="75"/>
      <c r="C40" s="75"/>
      <c r="D40" s="76"/>
      <c r="E40" s="76"/>
      <c r="F40" s="10"/>
      <c r="G40" s="77"/>
      <c r="H40" s="77"/>
    </row>
    <row r="41" spans="1:8" ht="16.5">
      <c r="A41" s="9">
        <v>32</v>
      </c>
      <c r="B41" s="75"/>
      <c r="C41" s="75"/>
      <c r="D41" s="76"/>
      <c r="E41" s="76"/>
      <c r="F41" s="10"/>
      <c r="G41" s="77"/>
      <c r="H41" s="77"/>
    </row>
    <row r="42" spans="1:8" ht="16.5">
      <c r="A42" s="9">
        <v>33</v>
      </c>
      <c r="B42" s="75"/>
      <c r="C42" s="75"/>
      <c r="D42" s="76"/>
      <c r="E42" s="76"/>
      <c r="F42" s="10"/>
      <c r="G42" s="77"/>
      <c r="H42" s="77"/>
    </row>
    <row r="43" spans="1:8" ht="16.5">
      <c r="A43" s="9">
        <v>34</v>
      </c>
      <c r="B43" s="75"/>
      <c r="C43" s="75"/>
      <c r="D43" s="76"/>
      <c r="E43" s="76"/>
      <c r="F43" s="10"/>
      <c r="G43" s="77"/>
      <c r="H43" s="77"/>
    </row>
    <row r="44" spans="1:8" ht="16.5">
      <c r="A44" s="9">
        <v>35</v>
      </c>
      <c r="B44" s="75"/>
      <c r="C44" s="75"/>
      <c r="D44" s="76"/>
      <c r="E44" s="76"/>
      <c r="F44" s="10"/>
      <c r="G44" s="77"/>
      <c r="H44" s="77"/>
    </row>
    <row r="45" spans="1:8" ht="16.5">
      <c r="A45" s="9">
        <v>36</v>
      </c>
      <c r="B45" s="75"/>
      <c r="C45" s="75"/>
      <c r="D45" s="76"/>
      <c r="E45" s="76"/>
      <c r="F45" s="10"/>
      <c r="G45" s="77"/>
      <c r="H45" s="77"/>
    </row>
    <row r="46" spans="1:8" ht="16.5">
      <c r="A46" s="9">
        <v>37</v>
      </c>
      <c r="B46" s="75"/>
      <c r="C46" s="75"/>
      <c r="D46" s="76"/>
      <c r="E46" s="76"/>
      <c r="F46" s="10"/>
      <c r="G46" s="77"/>
      <c r="H46" s="77"/>
    </row>
    <row r="47" spans="1:8" ht="16.5">
      <c r="A47" s="9">
        <v>38</v>
      </c>
      <c r="B47" s="75"/>
      <c r="C47" s="75"/>
      <c r="D47" s="76"/>
      <c r="E47" s="76"/>
      <c r="F47" s="10"/>
      <c r="G47" s="77"/>
      <c r="H47" s="77"/>
    </row>
    <row r="48" spans="1:8" ht="16.5">
      <c r="A48" s="9">
        <v>39</v>
      </c>
      <c r="B48" s="75"/>
      <c r="C48" s="75"/>
      <c r="D48" s="76"/>
      <c r="E48" s="76"/>
      <c r="F48" s="10"/>
      <c r="G48" s="77"/>
      <c r="H48" s="77"/>
    </row>
    <row r="49" spans="1:8" ht="16.5">
      <c r="A49" s="9">
        <v>40</v>
      </c>
      <c r="B49" s="75"/>
      <c r="C49" s="75"/>
      <c r="D49" s="76"/>
      <c r="E49" s="76"/>
      <c r="F49" s="10"/>
      <c r="G49" s="77"/>
      <c r="H49" s="77"/>
    </row>
    <row r="50" spans="1:8" ht="16.5">
      <c r="A50" s="9">
        <v>41</v>
      </c>
      <c r="B50" s="75"/>
      <c r="C50" s="75"/>
      <c r="D50" s="76"/>
      <c r="E50" s="76"/>
      <c r="F50" s="10"/>
      <c r="G50" s="77"/>
      <c r="H50" s="77"/>
    </row>
    <row r="51" spans="1:8" ht="16.5">
      <c r="A51" s="9">
        <v>42</v>
      </c>
      <c r="B51" s="75"/>
      <c r="C51" s="75"/>
      <c r="D51" s="76"/>
      <c r="E51" s="76"/>
      <c r="F51" s="10"/>
      <c r="G51" s="77"/>
      <c r="H51" s="77"/>
    </row>
    <row r="52" spans="1:8" ht="16.5">
      <c r="A52" s="9">
        <v>43</v>
      </c>
      <c r="B52" s="75"/>
      <c r="C52" s="75"/>
      <c r="D52" s="76"/>
      <c r="E52" s="76"/>
      <c r="F52" s="10"/>
      <c r="G52" s="77"/>
      <c r="H52" s="77"/>
    </row>
    <row r="53" spans="1:8" ht="16.5">
      <c r="A53" s="9">
        <v>44</v>
      </c>
      <c r="B53" s="75"/>
      <c r="C53" s="75"/>
      <c r="D53" s="76"/>
      <c r="E53" s="76"/>
      <c r="F53" s="10"/>
      <c r="G53" s="77"/>
      <c r="H53" s="77"/>
    </row>
    <row r="54" spans="1:8" ht="16.5">
      <c r="A54" s="9">
        <v>45</v>
      </c>
      <c r="B54" s="75"/>
      <c r="C54" s="75"/>
      <c r="D54" s="76"/>
      <c r="E54" s="76"/>
      <c r="F54" s="10"/>
      <c r="G54" s="77"/>
      <c r="H54" s="77"/>
    </row>
    <row r="55" spans="1:8" ht="16.5">
      <c r="A55" s="9">
        <v>46</v>
      </c>
      <c r="B55" s="75"/>
      <c r="C55" s="75"/>
      <c r="D55" s="76"/>
      <c r="E55" s="76"/>
      <c r="F55" s="10"/>
      <c r="G55" s="77"/>
      <c r="H55" s="77"/>
    </row>
    <row r="56" spans="1:8" ht="16.5">
      <c r="A56" s="9">
        <v>47</v>
      </c>
      <c r="B56" s="75"/>
      <c r="C56" s="75"/>
      <c r="D56" s="76"/>
      <c r="E56" s="76"/>
      <c r="F56" s="10"/>
      <c r="G56" s="77"/>
      <c r="H56" s="77"/>
    </row>
    <row r="57" spans="1:8" ht="16.5">
      <c r="A57" s="9">
        <v>48</v>
      </c>
      <c r="B57" s="75"/>
      <c r="C57" s="75"/>
      <c r="D57" s="76"/>
      <c r="E57" s="76"/>
      <c r="F57" s="10"/>
      <c r="G57" s="77"/>
      <c r="H57" s="77"/>
    </row>
    <row r="58" spans="1:8" ht="16.5">
      <c r="A58" s="9">
        <v>49</v>
      </c>
      <c r="B58" s="75"/>
      <c r="C58" s="75"/>
      <c r="D58" s="76"/>
      <c r="E58" s="76"/>
      <c r="F58" s="10"/>
      <c r="G58" s="77"/>
      <c r="H58" s="77"/>
    </row>
    <row r="59" spans="1:8" ht="16.5">
      <c r="A59" s="9">
        <v>50</v>
      </c>
      <c r="B59" s="75"/>
      <c r="C59" s="75"/>
      <c r="D59" s="76"/>
      <c r="E59" s="76"/>
      <c r="F59" s="10"/>
      <c r="G59" s="77"/>
      <c r="H59" s="77"/>
    </row>
    <row r="60" spans="1:8" ht="16.5">
      <c r="A60" s="9">
        <v>51</v>
      </c>
      <c r="B60" s="75"/>
      <c r="C60" s="75"/>
      <c r="D60" s="76"/>
      <c r="E60" s="76"/>
      <c r="F60" s="10"/>
      <c r="G60" s="77"/>
      <c r="H60" s="77"/>
    </row>
    <row r="61" spans="1:8" ht="16.5">
      <c r="A61" s="9">
        <v>52</v>
      </c>
      <c r="B61" s="75"/>
      <c r="C61" s="75"/>
      <c r="D61" s="76"/>
      <c r="E61" s="76"/>
      <c r="F61" s="10"/>
      <c r="G61" s="77"/>
      <c r="H61" s="77"/>
    </row>
    <row r="62" spans="1:8" ht="16.5">
      <c r="A62" s="9">
        <v>53</v>
      </c>
      <c r="B62" s="75"/>
      <c r="C62" s="75"/>
      <c r="D62" s="76"/>
      <c r="E62" s="76"/>
      <c r="F62" s="10"/>
      <c r="G62" s="77"/>
      <c r="H62" s="77"/>
    </row>
    <row r="63" spans="1:8" ht="16.5">
      <c r="A63" s="9">
        <v>54</v>
      </c>
      <c r="B63" s="75"/>
      <c r="C63" s="75"/>
      <c r="D63" s="76"/>
      <c r="E63" s="76"/>
      <c r="F63" s="10"/>
      <c r="G63" s="77"/>
      <c r="H63" s="77"/>
    </row>
    <row r="64" spans="1:8" ht="16.5">
      <c r="A64" s="9">
        <v>55</v>
      </c>
      <c r="B64" s="75"/>
      <c r="C64" s="75"/>
      <c r="D64" s="76"/>
      <c r="E64" s="76"/>
      <c r="F64" s="10"/>
      <c r="G64" s="77"/>
      <c r="H64" s="77"/>
    </row>
    <row r="65" spans="1:8" ht="16.5">
      <c r="A65" s="9">
        <v>56</v>
      </c>
      <c r="B65" s="75"/>
      <c r="C65" s="75"/>
      <c r="D65" s="76"/>
      <c r="E65" s="76"/>
      <c r="F65" s="10"/>
      <c r="G65" s="77"/>
      <c r="H65" s="77"/>
    </row>
    <row r="66" spans="1:8" ht="16.5">
      <c r="A66" s="9">
        <v>57</v>
      </c>
      <c r="B66" s="75"/>
      <c r="C66" s="75"/>
      <c r="D66" s="76"/>
      <c r="E66" s="76"/>
      <c r="F66" s="10"/>
      <c r="G66" s="77"/>
      <c r="H66" s="77"/>
    </row>
    <row r="67" spans="1:8" ht="16.5">
      <c r="A67" s="9">
        <v>58</v>
      </c>
      <c r="B67" s="75"/>
      <c r="C67" s="75"/>
      <c r="D67" s="76"/>
      <c r="E67" s="76"/>
      <c r="F67" s="10"/>
      <c r="G67" s="77"/>
      <c r="H67" s="77"/>
    </row>
    <row r="68" spans="1:8" ht="16.5">
      <c r="A68" s="9">
        <v>59</v>
      </c>
      <c r="B68" s="75"/>
      <c r="C68" s="75"/>
      <c r="D68" s="76"/>
      <c r="E68" s="76"/>
      <c r="F68" s="10"/>
      <c r="G68" s="77"/>
      <c r="H68" s="77"/>
    </row>
    <row r="69" spans="1:8" ht="16.5">
      <c r="A69" s="9">
        <v>60</v>
      </c>
      <c r="B69" s="75"/>
      <c r="C69" s="75"/>
      <c r="D69" s="76"/>
      <c r="E69" s="76"/>
      <c r="F69" s="10"/>
      <c r="G69" s="77"/>
      <c r="H69" s="77"/>
    </row>
    <row r="70" spans="1:8" ht="16.5">
      <c r="A70" s="9">
        <v>61</v>
      </c>
      <c r="B70" s="75"/>
      <c r="C70" s="75"/>
      <c r="D70" s="76"/>
      <c r="E70" s="76"/>
      <c r="F70" s="10"/>
      <c r="G70" s="77"/>
      <c r="H70" s="77"/>
    </row>
    <row r="71" spans="1:8" ht="16.5">
      <c r="A71" s="9">
        <v>62</v>
      </c>
      <c r="B71" s="75"/>
      <c r="C71" s="75"/>
      <c r="D71" s="76"/>
      <c r="E71" s="76"/>
      <c r="F71" s="10"/>
      <c r="G71" s="77"/>
      <c r="H71" s="77"/>
    </row>
    <row r="72" spans="1:8" ht="16.5">
      <c r="A72" s="9">
        <v>63</v>
      </c>
      <c r="B72" s="75"/>
      <c r="C72" s="75"/>
      <c r="D72" s="76"/>
      <c r="E72" s="76"/>
      <c r="F72" s="10"/>
      <c r="G72" s="77"/>
      <c r="H72" s="77"/>
    </row>
    <row r="73" spans="1:8" ht="16.5">
      <c r="A73" s="9">
        <v>64</v>
      </c>
      <c r="B73" s="75"/>
      <c r="C73" s="75"/>
      <c r="D73" s="76"/>
      <c r="E73" s="76"/>
      <c r="F73" s="10"/>
      <c r="G73" s="77"/>
      <c r="H73" s="77"/>
    </row>
    <row r="74" spans="1:8" ht="16.5">
      <c r="A74" s="9">
        <v>65</v>
      </c>
      <c r="B74" s="75"/>
      <c r="C74" s="75"/>
      <c r="D74" s="76"/>
      <c r="E74" s="76"/>
      <c r="F74" s="10"/>
      <c r="G74" s="77"/>
      <c r="H74" s="77"/>
    </row>
    <row r="75" spans="1:8" ht="16.5">
      <c r="A75" s="9">
        <v>66</v>
      </c>
      <c r="B75" s="75"/>
      <c r="C75" s="75"/>
      <c r="D75" s="76"/>
      <c r="E75" s="76"/>
      <c r="F75" s="10"/>
      <c r="G75" s="77"/>
      <c r="H75" s="77"/>
    </row>
    <row r="76" spans="1:8" ht="16.5">
      <c r="A76" s="9">
        <v>67</v>
      </c>
      <c r="B76" s="75"/>
      <c r="C76" s="75"/>
      <c r="D76" s="76"/>
      <c r="E76" s="76"/>
      <c r="F76" s="10"/>
      <c r="G76" s="77"/>
      <c r="H76" s="77"/>
    </row>
    <row r="77" spans="1:8" ht="16.5">
      <c r="A77" s="9">
        <v>68</v>
      </c>
      <c r="B77" s="75"/>
      <c r="C77" s="75"/>
      <c r="D77" s="76"/>
      <c r="E77" s="76"/>
      <c r="F77" s="10"/>
      <c r="G77" s="77"/>
      <c r="H77" s="77"/>
    </row>
    <row r="78" spans="1:8" ht="16.5">
      <c r="A78" s="9">
        <v>69</v>
      </c>
      <c r="B78" s="75"/>
      <c r="C78" s="75"/>
      <c r="D78" s="76"/>
      <c r="E78" s="76"/>
      <c r="F78" s="10"/>
      <c r="G78" s="77"/>
      <c r="H78" s="77"/>
    </row>
    <row r="79" spans="1:8" ht="16.5">
      <c r="A79" s="9">
        <v>70</v>
      </c>
      <c r="B79" s="75"/>
      <c r="C79" s="75"/>
      <c r="D79" s="76"/>
      <c r="E79" s="76"/>
      <c r="F79" s="10"/>
      <c r="G79" s="77"/>
      <c r="H79" s="77"/>
    </row>
    <row r="80" spans="1:8" ht="16.5">
      <c r="A80" s="9">
        <v>71</v>
      </c>
      <c r="B80" s="75"/>
      <c r="C80" s="75"/>
      <c r="D80" s="76"/>
      <c r="E80" s="76"/>
      <c r="F80" s="10"/>
      <c r="G80" s="77"/>
      <c r="H80" s="77"/>
    </row>
    <row r="81" spans="1:8" ht="16.5">
      <c r="A81" s="9">
        <v>72</v>
      </c>
      <c r="B81" s="75"/>
      <c r="C81" s="75"/>
      <c r="D81" s="76"/>
      <c r="E81" s="76"/>
      <c r="F81" s="10"/>
      <c r="G81" s="77"/>
      <c r="H81" s="77"/>
    </row>
    <row r="82" spans="1:8" ht="16.5">
      <c r="A82" s="9">
        <v>73</v>
      </c>
      <c r="B82" s="75"/>
      <c r="C82" s="75"/>
      <c r="D82" s="76"/>
      <c r="E82" s="76"/>
      <c r="F82" s="10"/>
      <c r="G82" s="77"/>
      <c r="H82" s="77"/>
    </row>
    <row r="83" spans="1:8" ht="16.5">
      <c r="A83" s="9">
        <v>74</v>
      </c>
      <c r="B83" s="75"/>
      <c r="C83" s="75"/>
      <c r="D83" s="76"/>
      <c r="E83" s="76"/>
      <c r="F83" s="10"/>
      <c r="G83" s="77"/>
      <c r="H83" s="77"/>
    </row>
    <row r="84" spans="1:8" ht="16.5">
      <c r="A84" s="9">
        <v>75</v>
      </c>
      <c r="B84" s="75"/>
      <c r="C84" s="75"/>
      <c r="D84" s="76"/>
      <c r="E84" s="76"/>
      <c r="F84" s="10"/>
      <c r="G84" s="77"/>
      <c r="H84" s="77"/>
    </row>
    <row r="85" spans="1:8" ht="16.5">
      <c r="A85" s="9">
        <v>76</v>
      </c>
      <c r="B85" s="75"/>
      <c r="C85" s="75"/>
      <c r="D85" s="76"/>
      <c r="E85" s="76"/>
      <c r="F85" s="10"/>
      <c r="G85" s="77"/>
      <c r="H85" s="77"/>
    </row>
    <row r="86" spans="1:8" ht="16.5">
      <c r="A86" s="9">
        <v>77</v>
      </c>
      <c r="B86" s="75"/>
      <c r="C86" s="75"/>
      <c r="D86" s="76"/>
      <c r="E86" s="76"/>
      <c r="F86" s="10"/>
      <c r="G86" s="77"/>
      <c r="H86" s="77"/>
    </row>
    <row r="87" spans="1:8" ht="16.5">
      <c r="A87" s="9">
        <v>78</v>
      </c>
      <c r="B87" s="75"/>
      <c r="C87" s="75"/>
      <c r="D87" s="76"/>
      <c r="E87" s="76"/>
      <c r="F87" s="10"/>
      <c r="G87" s="77"/>
      <c r="H87" s="77"/>
    </row>
    <row r="88" spans="1:8" ht="16.5">
      <c r="A88" s="9">
        <v>79</v>
      </c>
      <c r="B88" s="75"/>
      <c r="C88" s="75"/>
      <c r="D88" s="76"/>
      <c r="E88" s="76"/>
      <c r="F88" s="10"/>
      <c r="G88" s="77"/>
      <c r="H88" s="77"/>
    </row>
    <row r="89" spans="1:8" ht="16.5">
      <c r="A89" s="9">
        <v>80</v>
      </c>
      <c r="B89" s="75"/>
      <c r="C89" s="75"/>
      <c r="D89" s="76"/>
      <c r="E89" s="76"/>
      <c r="F89" s="10"/>
      <c r="G89" s="77"/>
      <c r="H89" s="77"/>
    </row>
    <row r="90" spans="1:8" ht="16.5">
      <c r="A90" s="9">
        <v>81</v>
      </c>
      <c r="B90" s="75"/>
      <c r="C90" s="75"/>
      <c r="D90" s="76"/>
      <c r="E90" s="76"/>
      <c r="F90" s="10"/>
      <c r="G90" s="77"/>
      <c r="H90" s="77"/>
    </row>
    <row r="91" spans="1:8" ht="16.5">
      <c r="A91" s="9">
        <v>82</v>
      </c>
      <c r="B91" s="75"/>
      <c r="C91" s="75"/>
      <c r="D91" s="76"/>
      <c r="E91" s="76"/>
      <c r="F91" s="10"/>
      <c r="G91" s="77"/>
      <c r="H91" s="77"/>
    </row>
    <row r="92" spans="1:8" ht="16.5">
      <c r="A92" s="9">
        <v>83</v>
      </c>
      <c r="B92" s="75"/>
      <c r="C92" s="75"/>
      <c r="D92" s="76"/>
      <c r="E92" s="76"/>
      <c r="F92" s="10"/>
      <c r="G92" s="77"/>
      <c r="H92" s="77"/>
    </row>
    <row r="93" spans="1:8" ht="16.5">
      <c r="A93" s="9">
        <v>84</v>
      </c>
      <c r="B93" s="75"/>
      <c r="C93" s="75"/>
      <c r="D93" s="76"/>
      <c r="E93" s="76"/>
      <c r="F93" s="10"/>
      <c r="G93" s="77"/>
      <c r="H93" s="77"/>
    </row>
    <row r="94" spans="1:8" ht="16.5">
      <c r="A94" s="9">
        <v>85</v>
      </c>
      <c r="B94" s="75"/>
      <c r="C94" s="75"/>
      <c r="D94" s="76"/>
      <c r="E94" s="76"/>
      <c r="F94" s="10"/>
      <c r="G94" s="77"/>
      <c r="H94" s="77"/>
    </row>
    <row r="95" spans="1:8" ht="16.5">
      <c r="A95" s="9">
        <v>86</v>
      </c>
      <c r="B95" s="75"/>
      <c r="C95" s="75"/>
      <c r="D95" s="76"/>
      <c r="E95" s="76"/>
      <c r="F95" s="10"/>
      <c r="G95" s="77"/>
      <c r="H95" s="77"/>
    </row>
    <row r="96" spans="1:8" ht="16.5">
      <c r="A96" s="9">
        <v>87</v>
      </c>
      <c r="B96" s="75"/>
      <c r="C96" s="75"/>
      <c r="D96" s="76"/>
      <c r="E96" s="76"/>
      <c r="F96" s="10"/>
      <c r="G96" s="77"/>
      <c r="H96" s="77"/>
    </row>
    <row r="97" spans="1:8" ht="16.5">
      <c r="A97" s="9">
        <v>88</v>
      </c>
      <c r="B97" s="75"/>
      <c r="C97" s="75"/>
      <c r="D97" s="76"/>
      <c r="E97" s="76"/>
      <c r="F97" s="10"/>
      <c r="G97" s="77"/>
      <c r="H97" s="77"/>
    </row>
    <row r="98" spans="1:8" ht="16.5">
      <c r="A98" s="9">
        <v>89</v>
      </c>
      <c r="B98" s="75"/>
      <c r="C98" s="75"/>
      <c r="D98" s="76"/>
      <c r="E98" s="76"/>
      <c r="F98" s="10"/>
      <c r="G98" s="77"/>
      <c r="H98" s="77"/>
    </row>
    <row r="99" spans="1:8" ht="16.5">
      <c r="A99" s="9">
        <v>90</v>
      </c>
      <c r="B99" s="75"/>
      <c r="C99" s="75"/>
      <c r="D99" s="76"/>
      <c r="E99" s="76"/>
      <c r="F99" s="10"/>
      <c r="G99" s="77"/>
      <c r="H99" s="77"/>
    </row>
    <row r="100" spans="1:8" ht="16.5">
      <c r="A100" s="9">
        <v>91</v>
      </c>
      <c r="B100" s="75"/>
      <c r="C100" s="75"/>
      <c r="D100" s="76"/>
      <c r="E100" s="76"/>
      <c r="F100" s="10"/>
      <c r="G100" s="77"/>
      <c r="H100" s="77"/>
    </row>
    <row r="101" spans="1:8" ht="16.5">
      <c r="A101" s="9">
        <v>92</v>
      </c>
      <c r="B101" s="75"/>
      <c r="C101" s="75"/>
      <c r="D101" s="76"/>
      <c r="E101" s="76"/>
      <c r="F101" s="10"/>
      <c r="G101" s="77"/>
      <c r="H101" s="77"/>
    </row>
    <row r="102" spans="1:8" ht="16.5">
      <c r="A102" s="9">
        <v>93</v>
      </c>
      <c r="B102" s="75"/>
      <c r="C102" s="75"/>
      <c r="D102" s="76"/>
      <c r="E102" s="76"/>
      <c r="F102" s="10"/>
      <c r="G102" s="77"/>
      <c r="H102" s="77"/>
    </row>
    <row r="103" spans="1:8" ht="16.5">
      <c r="A103" s="9">
        <v>94</v>
      </c>
      <c r="B103" s="75"/>
      <c r="C103" s="75"/>
      <c r="D103" s="76"/>
      <c r="E103" s="76"/>
      <c r="F103" s="10"/>
      <c r="G103" s="77"/>
      <c r="H103" s="77"/>
    </row>
    <row r="104" spans="1:8" ht="16.5">
      <c r="A104" s="9">
        <v>95</v>
      </c>
      <c r="B104" s="75"/>
      <c r="C104" s="75"/>
      <c r="D104" s="76"/>
      <c r="E104" s="76"/>
      <c r="F104" s="10"/>
      <c r="G104" s="77"/>
      <c r="H104" s="77"/>
    </row>
    <row r="105" spans="1:8" ht="16.5">
      <c r="A105" s="9">
        <v>96</v>
      </c>
      <c r="B105" s="75"/>
      <c r="C105" s="75"/>
      <c r="D105" s="76"/>
      <c r="E105" s="76"/>
      <c r="F105" s="10"/>
      <c r="G105" s="77"/>
      <c r="H105" s="77"/>
    </row>
    <row r="106" spans="1:8" ht="16.5">
      <c r="A106" s="9">
        <v>97</v>
      </c>
      <c r="B106" s="75"/>
      <c r="C106" s="75"/>
      <c r="D106" s="76"/>
      <c r="E106" s="76"/>
      <c r="F106" s="10"/>
      <c r="G106" s="77"/>
      <c r="H106" s="77"/>
    </row>
    <row r="107" spans="1:8" ht="16.5">
      <c r="A107" s="13">
        <v>98</v>
      </c>
      <c r="B107" s="75"/>
      <c r="C107" s="75"/>
      <c r="D107" s="76"/>
      <c r="E107" s="76"/>
      <c r="F107" s="10"/>
      <c r="G107" s="77"/>
      <c r="H107" s="77"/>
    </row>
    <row r="108" spans="1:8">
      <c r="D108" s="78"/>
    </row>
  </sheetData>
  <sheetProtection algorithmName="SHA-512" hashValue="rL7FDKzCmkVIcGG8jQKsjPSAUtkjo8YAy9MwyM4Eo7+QQHunP8S3asKVwzu6OgFGc+rOmS5HifW82phJxi5yHw==" saltValue="7Se3o8nJyUH79afxTp1/Dg==" spinCount="100000" sheet="1" objects="1" scenarios="1" selectLockedCells="1"/>
  <mergeCells count="10">
    <mergeCell ref="A1:F1"/>
    <mergeCell ref="A2:F2"/>
    <mergeCell ref="A4:B4"/>
    <mergeCell ref="C4:E4"/>
    <mergeCell ref="A3:G3"/>
    <mergeCell ref="A5:B5"/>
    <mergeCell ref="C5:E5"/>
    <mergeCell ref="A6:B6"/>
    <mergeCell ref="C6:E6"/>
    <mergeCell ref="D8:E8"/>
  </mergeCells>
  <dataValidations count="4">
    <dataValidation type="custom" showInputMessage="1" showErrorMessage="1" errorTitle="Auswahl: Kostenart und Posten!" error="Bitte wählen Sie für die Leistung eine Kostenart und den Posten aus. " sqref="F10:F107" xr:uid="{00000000-0002-0000-0300-000000000000}">
      <formula1>LEN(C10)&gt;0</formula1>
      <formula2>0</formula2>
    </dataValidation>
    <dataValidation type="date" allowBlank="1" showInputMessage="1" showErrorMessage="1" sqref="E10:E107" xr:uid="{00000000-0002-0000-0300-000001000000}">
      <formula1>44927</formula1>
      <formula2>73050</formula2>
    </dataValidation>
    <dataValidation type="custom" showInputMessage="1" showErrorMessage="1" errorTitle="Kostenart!" error="Bitte prüfen Sie die Auswahl Ihrer Kostenart._x000a_- Sach- und Honorarkosten können nur Ausgaben sein. _x000a_- Drittmittel und Eigenmittel sind bei Einnahmen einzutragen_x000a_" sqref="G10:G107" xr:uid="{00000000-0002-0000-0300-000002000000}">
      <formula1>OR(B10=#REF!,B10=#REF!)</formula1>
      <formula2>0</formula2>
    </dataValidation>
    <dataValidation type="custom" showInputMessage="1" showErrorMessage="1" errorTitle="Kostenart!" error="Bitte prüfen Sie die Auswahl Ihrer Kostenart._x000a_- Sach- und Honorarkosten können nur Ausgaben sein. _x000a_- Drittmittel und Eigenmittel sind bei Einnahmen einzutragen_x000a_" sqref="H10:H107" xr:uid="{00000000-0002-0000-0300-000003000000}">
      <formula1>OR(B10=#REF!,B10=#REF!)</formula1>
      <formula2>0</formula2>
    </dataValidation>
  </dataValidations>
  <pageMargins left="0.7" right="0.7" top="0.78749999999999998" bottom="0.78749999999999998" header="0.511811023622047" footer="0.511811023622047"/>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G55"/>
  <sheetViews>
    <sheetView zoomScaleNormal="100" workbookViewId="0">
      <selection activeCell="D4" sqref="D4"/>
    </sheetView>
  </sheetViews>
  <sheetFormatPr baseColWidth="10" defaultColWidth="9.88671875" defaultRowHeight="15"/>
  <cols>
    <col min="1" max="1" width="14.33203125" style="1" customWidth="1"/>
    <col min="2" max="2" width="70.109375" style="1" customWidth="1"/>
    <col min="3" max="3" width="16.88671875" style="1" customWidth="1"/>
    <col min="4" max="4" width="10.44140625" style="1" customWidth="1"/>
    <col min="5" max="5" width="14.109375" style="2" customWidth="1"/>
    <col min="6" max="6" width="16" style="27" customWidth="1"/>
    <col min="7" max="16384" width="9.88671875" style="1"/>
  </cols>
  <sheetData>
    <row r="1" spans="1:7" ht="21">
      <c r="A1" s="202" t="s">
        <v>68</v>
      </c>
      <c r="B1" s="202"/>
      <c r="C1" s="202"/>
      <c r="D1" s="202"/>
      <c r="E1" s="202"/>
      <c r="F1" s="202"/>
    </row>
    <row r="2" spans="1:7" ht="18.75" thickBot="1">
      <c r="A2" s="198" t="str">
        <f>'2.Kosten- und Finanzierungsplan'!A2</f>
        <v>KiA-Programm - Förderung von Projekten in unterversorgten Stadträumen - Mitte 2027</v>
      </c>
      <c r="B2" s="198"/>
      <c r="C2" s="198"/>
      <c r="D2" s="198"/>
      <c r="E2" s="198"/>
      <c r="F2" s="198"/>
    </row>
    <row r="3" spans="1:7" ht="15.75" thickBot="1">
      <c r="A3" s="226" t="s">
        <v>168</v>
      </c>
      <c r="B3" s="227"/>
      <c r="C3" s="227"/>
      <c r="D3" s="227"/>
      <c r="E3" s="227"/>
      <c r="F3" s="227"/>
      <c r="G3" s="228"/>
    </row>
    <row r="4" spans="1:7">
      <c r="A4" s="3" t="s">
        <v>2</v>
      </c>
      <c r="B4" s="28">
        <f>'2.Kosten- und Finanzierungsplan'!B4</f>
        <v>0</v>
      </c>
      <c r="D4" s="5"/>
      <c r="F4" s="1"/>
    </row>
    <row r="5" spans="1:7">
      <c r="A5" s="3" t="s">
        <v>4</v>
      </c>
      <c r="B5" s="4">
        <f>'2.Kosten- und Finanzierungsplan'!B5</f>
        <v>0</v>
      </c>
      <c r="D5" s="5"/>
      <c r="F5" s="1"/>
    </row>
    <row r="6" spans="1:7">
      <c r="A6" s="6" t="s">
        <v>6</v>
      </c>
      <c r="B6" s="28">
        <f>'2.Kosten- und Finanzierungsplan'!B6</f>
        <v>0</v>
      </c>
      <c r="D6" s="182"/>
      <c r="E6" s="182"/>
      <c r="F6" s="1"/>
    </row>
    <row r="7" spans="1:7">
      <c r="A7" s="29"/>
      <c r="B7" s="30"/>
      <c r="D7" s="23"/>
      <c r="E7" s="23"/>
      <c r="F7" s="1"/>
    </row>
    <row r="8" spans="1:7">
      <c r="D8" s="182"/>
      <c r="E8" s="182"/>
      <c r="F8" s="1"/>
    </row>
    <row r="9" spans="1:7">
      <c r="A9" s="187" t="s">
        <v>9</v>
      </c>
      <c r="B9" s="187"/>
      <c r="C9" s="187"/>
      <c r="D9" s="187"/>
      <c r="E9" s="31" t="s">
        <v>69</v>
      </c>
      <c r="F9" s="32" t="s">
        <v>70</v>
      </c>
    </row>
    <row r="10" spans="1:7" ht="30">
      <c r="A10" s="33" t="s">
        <v>10</v>
      </c>
      <c r="B10" s="34" t="s">
        <v>28</v>
      </c>
      <c r="C10" s="7" t="s">
        <v>11</v>
      </c>
      <c r="D10" s="7" t="s">
        <v>12</v>
      </c>
      <c r="E10" s="8" t="s">
        <v>13</v>
      </c>
      <c r="F10" s="35" t="s">
        <v>71</v>
      </c>
    </row>
    <row r="11" spans="1:7">
      <c r="A11" s="9" t="str">
        <f>Honorar[[#This Row],[Nr.]]</f>
        <v>A1</v>
      </c>
      <c r="B11" s="36">
        <f>Honorar[[#This Row],[Position (bitte mit Erläuterung zur Tätigkeit)]]</f>
        <v>0</v>
      </c>
      <c r="C11" s="36">
        <f>Honorar[[#This Row],[Stunden-/Pauschalen- anzahl]]</f>
        <v>0</v>
      </c>
      <c r="D11" s="36">
        <f>Honorar[[#This Row],[Stundensatz/ Pauschale]]</f>
        <v>0</v>
      </c>
      <c r="E11" s="37">
        <f>Honorar[[#This Row],[Gesamtkosten ]]</f>
        <v>0</v>
      </c>
      <c r="F11" s="38">
        <f>SUMIFS(Belegliste[Ausgabe],Belegliste[Posten],A11)</f>
        <v>0</v>
      </c>
    </row>
    <row r="12" spans="1:7">
      <c r="A12" s="9" t="str">
        <f>Honorar[[#This Row],[Nr.]]</f>
        <v>A2</v>
      </c>
      <c r="B12" s="36">
        <f>Honorar[[#This Row],[Position (bitte mit Erläuterung zur Tätigkeit)]]</f>
        <v>0</v>
      </c>
      <c r="C12" s="36">
        <f>Honorar[[#This Row],[Stunden-/Pauschalen- anzahl]]</f>
        <v>0</v>
      </c>
      <c r="D12" s="36">
        <f>Honorar[[#This Row],[Stundensatz/ Pauschale]]</f>
        <v>0</v>
      </c>
      <c r="E12" s="37">
        <f>Honorar[[#This Row],[Gesamtkosten ]]</f>
        <v>0</v>
      </c>
      <c r="F12" s="38">
        <f>SUMIFS(Belegliste[Ausgabe],Belegliste[Posten],A12)</f>
        <v>0</v>
      </c>
    </row>
    <row r="13" spans="1:7">
      <c r="A13" s="9" t="str">
        <f>Honorar[[#This Row],[Nr.]]</f>
        <v>A3</v>
      </c>
      <c r="B13" s="36">
        <f>Honorar[[#This Row],[Position (bitte mit Erläuterung zur Tätigkeit)]]</f>
        <v>0</v>
      </c>
      <c r="C13" s="36">
        <f>Honorar[[#This Row],[Stunden-/Pauschalen- anzahl]]</f>
        <v>0</v>
      </c>
      <c r="D13" s="36">
        <f>Honorar[[#This Row],[Stundensatz/ Pauschale]]</f>
        <v>0</v>
      </c>
      <c r="E13" s="37">
        <f>Honorar[[#This Row],[Gesamtkosten ]]</f>
        <v>0</v>
      </c>
      <c r="F13" s="38">
        <f>SUMIFS(Belegliste[Ausgabe],Belegliste[Posten],A13)</f>
        <v>0</v>
      </c>
      <c r="G13" s="2"/>
    </row>
    <row r="14" spans="1:7">
      <c r="A14" s="9" t="str">
        <f>Honorar[[#This Row],[Nr.]]</f>
        <v>A4</v>
      </c>
      <c r="B14" s="36">
        <f>Honorar[[#This Row],[Position (bitte mit Erläuterung zur Tätigkeit)]]</f>
        <v>0</v>
      </c>
      <c r="C14" s="36">
        <f>Honorar[[#This Row],[Stunden-/Pauschalen- anzahl]]</f>
        <v>0</v>
      </c>
      <c r="D14" s="36">
        <f>Honorar[[#This Row],[Stundensatz/ Pauschale]]</f>
        <v>0</v>
      </c>
      <c r="E14" s="37">
        <f>Honorar[[#This Row],[Gesamtkosten ]]</f>
        <v>0</v>
      </c>
      <c r="F14" s="38">
        <f>SUMIFS(Belegliste[Ausgabe],Belegliste[Posten],A14)</f>
        <v>0</v>
      </c>
    </row>
    <row r="15" spans="1:7">
      <c r="A15" s="9" t="str">
        <f>Honorar[[#This Row],[Nr.]]</f>
        <v>A5</v>
      </c>
      <c r="B15" s="36">
        <f>Honorar[[#This Row],[Position (bitte mit Erläuterung zur Tätigkeit)]]</f>
        <v>0</v>
      </c>
      <c r="C15" s="36">
        <f>Honorar[[#This Row],[Stunden-/Pauschalen- anzahl]]</f>
        <v>0</v>
      </c>
      <c r="D15" s="36">
        <f>Honorar[[#This Row],[Stundensatz/ Pauschale]]</f>
        <v>0</v>
      </c>
      <c r="E15" s="37">
        <f>Honorar[[#This Row],[Gesamtkosten ]]</f>
        <v>0</v>
      </c>
      <c r="F15" s="38">
        <f>SUMIFS(Belegliste[Ausgabe],Belegliste[Posten],A15)</f>
        <v>0</v>
      </c>
    </row>
    <row r="16" spans="1:7">
      <c r="A16" s="9" t="str">
        <f>Honorar[[#This Row],[Nr.]]</f>
        <v>A6</v>
      </c>
      <c r="B16" s="36">
        <f>Honorar[[#This Row],[Position (bitte mit Erläuterung zur Tätigkeit)]]</f>
        <v>0</v>
      </c>
      <c r="C16" s="36">
        <f>Honorar[[#This Row],[Stunden-/Pauschalen- anzahl]]</f>
        <v>0</v>
      </c>
      <c r="D16" s="36">
        <f>Honorar[[#This Row],[Stundensatz/ Pauschale]]</f>
        <v>0</v>
      </c>
      <c r="E16" s="37">
        <f>Honorar[[#This Row],[Gesamtkosten ]]</f>
        <v>0</v>
      </c>
      <c r="F16" s="38">
        <f>SUMIFS(Belegliste[Ausgabe],Belegliste[Posten],A16)</f>
        <v>0</v>
      </c>
    </row>
    <row r="17" spans="1:6">
      <c r="A17" s="9" t="str">
        <f>Honorar[[#This Row],[Nr.]]</f>
        <v>A7</v>
      </c>
      <c r="B17" s="36">
        <f>Honorar[[#This Row],[Position (bitte mit Erläuterung zur Tätigkeit)]]</f>
        <v>0</v>
      </c>
      <c r="C17" s="36">
        <f>Honorar[[#This Row],[Stunden-/Pauschalen- anzahl]]</f>
        <v>0</v>
      </c>
      <c r="D17" s="36">
        <f>Honorar[[#This Row],[Stundensatz/ Pauschale]]</f>
        <v>0</v>
      </c>
      <c r="E17" s="37">
        <f>Honorar[[#This Row],[Gesamtkosten ]]</f>
        <v>0</v>
      </c>
      <c r="F17" s="38">
        <f>SUMIFS(Belegliste[Ausgabe],Belegliste[Posten],A17)</f>
        <v>0</v>
      </c>
    </row>
    <row r="18" spans="1:6">
      <c r="A18" s="9" t="str">
        <f>Honorar[[#This Row],[Nr.]]</f>
        <v>A8</v>
      </c>
      <c r="B18" s="36">
        <f>Honorar[[#This Row],[Position (bitte mit Erläuterung zur Tätigkeit)]]</f>
        <v>0</v>
      </c>
      <c r="C18" s="36">
        <f>Honorar[[#This Row],[Stunden-/Pauschalen- anzahl]]</f>
        <v>0</v>
      </c>
      <c r="D18" s="36">
        <f>Honorar[[#This Row],[Stundensatz/ Pauschale]]</f>
        <v>0</v>
      </c>
      <c r="E18" s="37">
        <f>Honorar[[#This Row],[Gesamtkosten ]]</f>
        <v>0</v>
      </c>
      <c r="F18" s="38">
        <f>SUMIFS(Belegliste[Ausgabe],Belegliste[Posten],A18)</f>
        <v>0</v>
      </c>
    </row>
    <row r="19" spans="1:6">
      <c r="A19" s="9" t="str">
        <f>Honorar[[#This Row],[Nr.]]</f>
        <v>A9</v>
      </c>
      <c r="B19" s="1">
        <f>Honorar[[#This Row],[Position (bitte mit Erläuterung zur Tätigkeit)]]</f>
        <v>0</v>
      </c>
      <c r="C19" s="36">
        <f>Honorar[[#This Row],[Stunden-/Pauschalen- anzahl]]</f>
        <v>0</v>
      </c>
      <c r="D19" s="36">
        <f>Honorar[[#This Row],[Stundensatz/ Pauschale]]</f>
        <v>0</v>
      </c>
      <c r="E19" s="37">
        <f>Honorar[[#This Row],[Gesamtkosten ]]</f>
        <v>0</v>
      </c>
      <c r="F19" s="38">
        <f>SUMIFS(Belegliste[Ausgabe],Belegliste[Posten],A19)</f>
        <v>0</v>
      </c>
    </row>
    <row r="20" spans="1:6">
      <c r="A20" s="9" t="str">
        <f>Honorar[[#This Row],[Nr.]]</f>
        <v>A10</v>
      </c>
      <c r="B20" s="36">
        <f>Honorar[[#This Row],[Position (bitte mit Erläuterung zur Tätigkeit)]]</f>
        <v>0</v>
      </c>
      <c r="C20" s="36">
        <f>Honorar[[#This Row],[Stunden-/Pauschalen- anzahl]]</f>
        <v>0</v>
      </c>
      <c r="D20" s="36">
        <f>Honorar[[#This Row],[Stundensatz/ Pauschale]]</f>
        <v>0</v>
      </c>
      <c r="E20" s="37">
        <f>Honorar[[#This Row],[Gesamtkosten ]]</f>
        <v>0</v>
      </c>
      <c r="F20" s="38">
        <f>SUMIFS(Belegliste[Ausgabe],Belegliste[Posten],A20)</f>
        <v>0</v>
      </c>
    </row>
    <row r="21" spans="1:6">
      <c r="A21" s="13" t="str">
        <f>Honorar[[#This Row],[Nr.]]</f>
        <v>A11</v>
      </c>
      <c r="B21" s="39">
        <f>Honorar[[#This Row],[Position (bitte mit Erläuterung zur Tätigkeit)]]</f>
        <v>0</v>
      </c>
      <c r="C21" s="39">
        <f>Honorar[[#This Row],[Stunden-/Pauschalen- anzahl]]</f>
        <v>0</v>
      </c>
      <c r="D21" s="39">
        <f>Honorar[[#This Row],[Stundensatz/ Pauschale]]</f>
        <v>0</v>
      </c>
      <c r="E21" s="40">
        <f>Honorar[[#This Row],[Gesamtkosten ]]</f>
        <v>0</v>
      </c>
      <c r="F21" s="38">
        <f>SUMIFS(Belegliste[Ausgabe],Belegliste[Posten],A21)</f>
        <v>0</v>
      </c>
    </row>
    <row r="22" spans="1:6">
      <c r="A22" s="41" t="s">
        <v>25</v>
      </c>
      <c r="B22" s="41"/>
      <c r="C22" s="42"/>
      <c r="D22" s="43" t="s">
        <v>26</v>
      </c>
      <c r="E22" s="44">
        <f>SUBTOTAL(109,Soll_Ist_Honorar[[Gesamtkosten ]])</f>
        <v>0</v>
      </c>
      <c r="F22" s="45">
        <f>SUBTOTAL(109,Soll_Ist_Honorar[[Gesamtkosten  ]])</f>
        <v>0</v>
      </c>
    </row>
    <row r="24" spans="1:6">
      <c r="A24" s="190" t="s">
        <v>27</v>
      </c>
      <c r="B24" s="190"/>
      <c r="C24" s="190"/>
      <c r="D24" s="190"/>
      <c r="E24" s="46" t="s">
        <v>69</v>
      </c>
      <c r="F24" s="32" t="s">
        <v>70</v>
      </c>
    </row>
    <row r="25" spans="1:6">
      <c r="A25" s="11" t="s">
        <v>10</v>
      </c>
      <c r="B25" s="12" t="s">
        <v>28</v>
      </c>
      <c r="C25" s="12" t="s">
        <v>29</v>
      </c>
      <c r="D25" s="12" t="s">
        <v>30</v>
      </c>
      <c r="E25" s="47" t="s">
        <v>13</v>
      </c>
      <c r="F25" s="35" t="s">
        <v>71</v>
      </c>
    </row>
    <row r="26" spans="1:6">
      <c r="A26" s="9" t="str">
        <f>Sachkosten[[#This Row],[Nr.]]</f>
        <v>B2</v>
      </c>
      <c r="B26" s="9">
        <f>Sachkosten[[#This Row],[Position (bitte mit Erläuterung zu den Sachkosten)]]</f>
        <v>0</v>
      </c>
      <c r="C26" s="9">
        <f>Sachkosten[[#This Row],[Anzahl]]</f>
        <v>0</v>
      </c>
      <c r="D26" s="9">
        <f>Sachkosten[[#This Row],[Einzelpreis]]</f>
        <v>0</v>
      </c>
      <c r="E26" s="48">
        <f>Sachkosten[[#This Row],[Gesamtkosten ]]</f>
        <v>0</v>
      </c>
      <c r="F26" s="38">
        <f>SUMIFS(Belegliste[Ausgabe],Belegliste[Posten],A26)</f>
        <v>0</v>
      </c>
    </row>
    <row r="27" spans="1:6">
      <c r="A27" s="9" t="str">
        <f>Sachkosten[[#This Row],[Nr.]]</f>
        <v>B3</v>
      </c>
      <c r="B27" s="36">
        <f>Sachkosten[[#This Row],[Position (bitte mit Erläuterung zu den Sachkosten)]]</f>
        <v>0</v>
      </c>
      <c r="C27" s="36">
        <f>Sachkosten[[#This Row],[Anzahl]]</f>
        <v>0</v>
      </c>
      <c r="D27" s="36">
        <f>Sachkosten[[#This Row],[Einzelpreis]]</f>
        <v>0</v>
      </c>
      <c r="E27" s="48">
        <f>Sachkosten[[#This Row],[Gesamtkosten ]]</f>
        <v>0</v>
      </c>
      <c r="F27" s="38">
        <f>SUMIFS(Belegliste[Ausgabe],Belegliste[Posten],A27)</f>
        <v>0</v>
      </c>
    </row>
    <row r="28" spans="1:6">
      <c r="A28" s="9" t="str">
        <f>Sachkosten[[#This Row],[Nr.]]</f>
        <v>B4</v>
      </c>
      <c r="B28" s="36">
        <f>Sachkosten[[#This Row],[Position (bitte mit Erläuterung zu den Sachkosten)]]</f>
        <v>0</v>
      </c>
      <c r="C28" s="36">
        <f>Sachkosten[[#This Row],[Anzahl]]</f>
        <v>0</v>
      </c>
      <c r="D28" s="36">
        <f>Sachkosten[[#This Row],[Einzelpreis]]</f>
        <v>0</v>
      </c>
      <c r="E28" s="48">
        <f>Sachkosten[[#This Row],[Gesamtkosten ]]</f>
        <v>0</v>
      </c>
      <c r="F28" s="38">
        <f>SUMIFS(Belegliste[Ausgabe],Belegliste[Posten],A28)</f>
        <v>0</v>
      </c>
    </row>
    <row r="29" spans="1:6">
      <c r="A29" s="9" t="str">
        <f>Sachkosten[[#This Row],[Nr.]]</f>
        <v>B5</v>
      </c>
      <c r="B29" s="36">
        <f>Sachkosten[[#This Row],[Position (bitte mit Erläuterung zu den Sachkosten)]]</f>
        <v>0</v>
      </c>
      <c r="C29" s="36">
        <f>Sachkosten[[#This Row],[Anzahl]]</f>
        <v>0</v>
      </c>
      <c r="D29" s="36">
        <f>Sachkosten[[#This Row],[Einzelpreis]]</f>
        <v>0</v>
      </c>
      <c r="E29" s="48">
        <f>Sachkosten[[#This Row],[Gesamtkosten ]]</f>
        <v>0</v>
      </c>
      <c r="F29" s="38">
        <f>SUMIFS(Belegliste[Ausgabe],Belegliste[Posten],A29)</f>
        <v>0</v>
      </c>
    </row>
    <row r="30" spans="1:6">
      <c r="A30" s="9" t="str">
        <f>Sachkosten[[#This Row],[Nr.]]</f>
        <v>B6</v>
      </c>
      <c r="B30" s="36">
        <f>Sachkosten[[#This Row],[Position (bitte mit Erläuterung zu den Sachkosten)]]</f>
        <v>0</v>
      </c>
      <c r="C30" s="36">
        <f>Sachkosten[[#This Row],[Anzahl]]</f>
        <v>0</v>
      </c>
      <c r="D30" s="36">
        <f>Sachkosten[[#This Row],[Einzelpreis]]</f>
        <v>0</v>
      </c>
      <c r="E30" s="48">
        <f>Sachkosten[[#This Row],[Gesamtkosten ]]</f>
        <v>0</v>
      </c>
      <c r="F30" s="38">
        <f>SUMIFS(Belegliste[Ausgabe],Belegliste[Posten],A30)</f>
        <v>0</v>
      </c>
    </row>
    <row r="31" spans="1:6">
      <c r="A31" s="9" t="str">
        <f>Sachkosten[[#This Row],[Nr.]]</f>
        <v>B7</v>
      </c>
      <c r="B31" s="36">
        <f>Sachkosten[[#This Row],[Position (bitte mit Erläuterung zu den Sachkosten)]]</f>
        <v>0</v>
      </c>
      <c r="C31" s="36">
        <f>Sachkosten[[#This Row],[Anzahl]]</f>
        <v>0</v>
      </c>
      <c r="D31" s="36">
        <f>Sachkosten[[#This Row],[Einzelpreis]]</f>
        <v>0</v>
      </c>
      <c r="E31" s="48">
        <f>Sachkosten[[#This Row],[Gesamtkosten ]]</f>
        <v>0</v>
      </c>
      <c r="F31" s="38">
        <f>SUMIFS(Belegliste[Ausgabe],Belegliste[Posten],A31)</f>
        <v>0</v>
      </c>
    </row>
    <row r="32" spans="1:6">
      <c r="A32" s="9" t="str">
        <f>Sachkosten[[#This Row],[Nr.]]</f>
        <v>B8</v>
      </c>
      <c r="B32" s="36">
        <f>Sachkosten[[#This Row],[Position (bitte mit Erläuterung zu den Sachkosten)]]</f>
        <v>0</v>
      </c>
      <c r="C32" s="36">
        <f>Sachkosten[[#This Row],[Anzahl]]</f>
        <v>0</v>
      </c>
      <c r="D32" s="36">
        <f>Sachkosten[[#This Row],[Einzelpreis]]</f>
        <v>0</v>
      </c>
      <c r="E32" s="48">
        <f>Sachkosten[[#This Row],[Gesamtkosten ]]</f>
        <v>0</v>
      </c>
      <c r="F32" s="38">
        <f>SUMIFS(Belegliste[Ausgabe],Belegliste[Posten],A32)</f>
        <v>0</v>
      </c>
    </row>
    <row r="33" spans="1:6">
      <c r="A33" s="9" t="str">
        <f>Sachkosten[[#This Row],[Nr.]]</f>
        <v>B9</v>
      </c>
      <c r="B33" s="36">
        <f>Sachkosten[[#This Row],[Position (bitte mit Erläuterung zu den Sachkosten)]]</f>
        <v>0</v>
      </c>
      <c r="C33" s="36">
        <f>Sachkosten[[#This Row],[Anzahl]]</f>
        <v>0</v>
      </c>
      <c r="D33" s="36">
        <f>Sachkosten[[#This Row],[Einzelpreis]]</f>
        <v>0</v>
      </c>
      <c r="E33" s="48">
        <f>Sachkosten[[#This Row],[Gesamtkosten ]]</f>
        <v>0</v>
      </c>
      <c r="F33" s="38">
        <f>SUMIFS(Belegliste[Ausgabe],Belegliste[Posten],A33)</f>
        <v>0</v>
      </c>
    </row>
    <row r="34" spans="1:6">
      <c r="A34" s="9" t="str">
        <f>Sachkosten[[#This Row],[Nr.]]</f>
        <v>B10</v>
      </c>
      <c r="B34" s="36">
        <f>Sachkosten[[#This Row],[Position (bitte mit Erläuterung zu den Sachkosten)]]</f>
        <v>0</v>
      </c>
      <c r="C34" s="36">
        <f>Sachkosten[[#This Row],[Anzahl]]</f>
        <v>0</v>
      </c>
      <c r="D34" s="36">
        <f>Sachkosten[[#This Row],[Einzelpreis]]</f>
        <v>0</v>
      </c>
      <c r="E34" s="48">
        <f>Sachkosten[[#This Row],[Gesamtkosten ]]</f>
        <v>0</v>
      </c>
      <c r="F34" s="38">
        <f>SUMIFS(Belegliste[Ausgabe],Belegliste[Posten],A34)</f>
        <v>0</v>
      </c>
    </row>
    <row r="35" spans="1:6" customFormat="1" ht="16.5">
      <c r="A35" s="49" t="s">
        <v>25</v>
      </c>
      <c r="B35" s="49"/>
      <c r="C35" s="50"/>
      <c r="D35" s="51" t="s">
        <v>41</v>
      </c>
      <c r="E35" s="52">
        <f>SUBTOTAL(109,Soll_Ist_Sachkosten[[Gesamtkosten ]])</f>
        <v>0</v>
      </c>
      <c r="F35" s="53">
        <f>SUBTOTAL(109,Soll_Ist_Sachkosten[[Gesamtkosten  ]])</f>
        <v>0</v>
      </c>
    </row>
    <row r="36" spans="1:6" ht="16.5">
      <c r="E36" s="14"/>
      <c r="F36" s="54"/>
    </row>
    <row r="37" spans="1:6" ht="17.25">
      <c r="A37" s="204" t="s">
        <v>42</v>
      </c>
      <c r="B37" s="204"/>
      <c r="C37" s="204"/>
      <c r="D37" s="204"/>
      <c r="E37" s="204"/>
      <c r="F37" s="54"/>
    </row>
    <row r="38" spans="1:6">
      <c r="A38" s="205" t="s">
        <v>43</v>
      </c>
      <c r="B38" s="205"/>
      <c r="C38" s="205"/>
      <c r="D38" s="205"/>
      <c r="E38" s="55" t="s">
        <v>69</v>
      </c>
      <c r="F38" s="56" t="s">
        <v>70</v>
      </c>
    </row>
    <row r="39" spans="1:6">
      <c r="A39" s="15" t="s">
        <v>10</v>
      </c>
      <c r="B39" s="16" t="s">
        <v>28</v>
      </c>
      <c r="C39" s="17" t="s">
        <v>44</v>
      </c>
      <c r="D39" s="18" t="s">
        <v>45</v>
      </c>
      <c r="E39" s="57" t="s">
        <v>13</v>
      </c>
      <c r="F39" s="35" t="s">
        <v>71</v>
      </c>
    </row>
    <row r="40" spans="1:6">
      <c r="A40" s="9" t="s">
        <v>46</v>
      </c>
      <c r="B40" s="58" t="s">
        <v>47</v>
      </c>
      <c r="C40" s="58"/>
      <c r="D40" s="58"/>
      <c r="E40" s="59"/>
      <c r="F40" s="38">
        <f>SUMIFS(Belegliste[Einnahme],Belegliste[Posten],A40)</f>
        <v>0</v>
      </c>
    </row>
    <row r="41" spans="1:6">
      <c r="A41" s="9" t="s">
        <v>48</v>
      </c>
      <c r="B41" s="58" t="s">
        <v>49</v>
      </c>
      <c r="C41" s="58"/>
      <c r="D41" s="58"/>
      <c r="E41" s="59"/>
      <c r="F41" s="38">
        <f>SUMIFS(Belegliste[Einnahme],Belegliste[Posten],A41)</f>
        <v>0</v>
      </c>
    </row>
    <row r="42" spans="1:6">
      <c r="A42" s="9" t="s">
        <v>50</v>
      </c>
      <c r="B42" s="58" t="s">
        <v>51</v>
      </c>
      <c r="C42" s="58"/>
      <c r="D42" s="58"/>
      <c r="E42" s="59"/>
      <c r="F42" s="38">
        <f>SUMIFS(Belegliste[Einnahme],Belegliste[Posten],A42)</f>
        <v>0</v>
      </c>
    </row>
    <row r="43" spans="1:6">
      <c r="A43" s="13" t="s">
        <v>52</v>
      </c>
      <c r="B43" s="60" t="s">
        <v>53</v>
      </c>
      <c r="C43" s="60"/>
      <c r="D43" s="60"/>
      <c r="E43" s="61"/>
      <c r="F43" s="38">
        <f>SUMIFS(Belegliste[Einnahme],Belegliste[Posten],A43)</f>
        <v>0</v>
      </c>
    </row>
    <row r="44" spans="1:6">
      <c r="A44" s="62" t="s">
        <v>25</v>
      </c>
      <c r="B44" s="62"/>
      <c r="C44" s="63"/>
      <c r="D44" s="64" t="s">
        <v>54</v>
      </c>
      <c r="E44" s="65">
        <f>SUBTOTAL(109,Soll_Ist_Einahmen_Eigenmittel[[Gesamtkosten ]])</f>
        <v>0</v>
      </c>
      <c r="F44" s="45">
        <f>SUBTOTAL(109,Soll_Ist_Einahmen_Eigenmittel[[Gesamtkosten  ]])</f>
        <v>0</v>
      </c>
    </row>
    <row r="45" spans="1:6">
      <c r="A45" s="19"/>
      <c r="B45" s="19"/>
      <c r="C45" s="19"/>
      <c r="D45" s="19"/>
    </row>
    <row r="46" spans="1:6">
      <c r="A46" s="206" t="s">
        <v>55</v>
      </c>
      <c r="B46" s="206"/>
      <c r="C46" s="206"/>
      <c r="D46" s="206"/>
      <c r="E46" s="66" t="s">
        <v>69</v>
      </c>
      <c r="F46" s="56" t="s">
        <v>70</v>
      </c>
    </row>
    <row r="47" spans="1:6">
      <c r="A47" s="20" t="s">
        <v>10</v>
      </c>
      <c r="B47" s="21" t="s">
        <v>28</v>
      </c>
      <c r="C47" s="20" t="s">
        <v>44</v>
      </c>
      <c r="D47" s="22" t="s">
        <v>45</v>
      </c>
      <c r="E47" s="22" t="s">
        <v>13</v>
      </c>
      <c r="F47" s="35" t="s">
        <v>71</v>
      </c>
    </row>
    <row r="48" spans="1:6">
      <c r="A48" s="9" t="s">
        <v>57</v>
      </c>
      <c r="B48" s="58"/>
      <c r="C48" s="58"/>
      <c r="D48" s="58"/>
      <c r="E48" s="59"/>
      <c r="F48" s="38">
        <f>SUMIFS(Belegliste[Einnahme],Belegliste[Posten],A48)</f>
        <v>0</v>
      </c>
    </row>
    <row r="49" spans="1:6">
      <c r="A49" s="13" t="s">
        <v>58</v>
      </c>
      <c r="B49" s="60"/>
      <c r="C49" s="60"/>
      <c r="D49" s="60"/>
      <c r="E49" s="61"/>
      <c r="F49" s="38">
        <f>SUMIFS(Belegliste[Einnahme],Belegliste[Posten],A49)</f>
        <v>0</v>
      </c>
    </row>
    <row r="50" spans="1:6">
      <c r="A50" s="67" t="s">
        <v>25</v>
      </c>
      <c r="B50" s="67"/>
      <c r="C50" s="68"/>
      <c r="D50" s="69" t="s">
        <v>59</v>
      </c>
      <c r="E50" s="70">
        <f>SUBTOTAL(109,Soll_Ist_Drittmittel[[Gesamtkosten ]])</f>
        <v>0</v>
      </c>
      <c r="F50" s="53">
        <f>SUBTOTAL(109,Soll_Ist_Drittmittel[[Gesamtkosten  ]])</f>
        <v>0</v>
      </c>
    </row>
    <row r="51" spans="1:6">
      <c r="A51" s="182"/>
      <c r="B51" s="182"/>
      <c r="C51" s="182"/>
      <c r="D51" s="182"/>
      <c r="E51" s="182"/>
    </row>
    <row r="52" spans="1:6">
      <c r="A52" s="203" t="s">
        <v>13</v>
      </c>
      <c r="B52" s="203"/>
      <c r="C52" s="203"/>
      <c r="D52" s="203"/>
      <c r="E52" s="71">
        <f>Soll_Ist_Honorar[[#Totals],[Gesamtkosten ]]+Soll_Ist_Sachkosten[[#Totals],[Gesamtkosten ]]</f>
        <v>0</v>
      </c>
      <c r="F52" s="72">
        <f>Soll_Ist_Honorar[[#Totals],[Gesamtkosten  ]]+Soll_Ist_Sachkosten[[#Totals],[Gesamtkosten  ]]</f>
        <v>0</v>
      </c>
    </row>
    <row r="53" spans="1:6">
      <c r="A53" s="203" t="s">
        <v>72</v>
      </c>
      <c r="B53" s="203"/>
      <c r="C53" s="203"/>
      <c r="D53" s="203"/>
      <c r="E53" s="73">
        <f>Soll_Ist_Honorar[[#Totals],[Gesamtkosten ]]+Soll_Ist_Sachkosten[[#Totals],[Gesamtkosten ]]-Soll_Ist_Einahmen_Eigenmittel[[#Totals],[Gesamtkosten ]]-Soll_Ist_Drittmittel[[#Totals],[Gesamtkosten ]]</f>
        <v>0</v>
      </c>
      <c r="F53" s="72">
        <f>Soll_Ist_Honorar[[#Totals],[Gesamtkosten  ]]+Soll_Ist_Sachkosten[[#Totals],[Gesamtkosten  ]]-Soll_Ist_Einahmen_Eigenmittel[[#Totals],[Gesamtkosten  ]]-Soll_Ist_Drittmittel[[#Totals],[Gesamtkosten  ]]</f>
        <v>0</v>
      </c>
    </row>
    <row r="55" spans="1:6">
      <c r="A55" s="174" t="s">
        <v>65</v>
      </c>
      <c r="B55" s="174"/>
      <c r="C55" s="174"/>
      <c r="D55" s="174"/>
      <c r="E55" s="25">
        <f>'2.Kosten- und Finanzierungsplan'!E64</f>
        <v>0</v>
      </c>
      <c r="F55" s="1"/>
    </row>
  </sheetData>
  <sheetProtection algorithmName="SHA-512" hashValue="MIaAiADL+CVnxNknEayrU4iXi/RL2LjwQxXz/YsxOW4OruTHaLE0xq7sFc6FWqL42mBlvQjpbMH2kq1ZTvobag==" saltValue="hxhjdB4HrUdwenvbduKNTg==" spinCount="100000" sheet="1" objects="1" scenarios="1" selectLockedCells="1"/>
  <mergeCells count="14">
    <mergeCell ref="A1:F1"/>
    <mergeCell ref="A2:F2"/>
    <mergeCell ref="D6:E6"/>
    <mergeCell ref="D8:E8"/>
    <mergeCell ref="A3:G3"/>
    <mergeCell ref="A51:E51"/>
    <mergeCell ref="A52:D52"/>
    <mergeCell ref="A53:D53"/>
    <mergeCell ref="A55:D55"/>
    <mergeCell ref="A9:D9"/>
    <mergeCell ref="A24:D24"/>
    <mergeCell ref="A37:E37"/>
    <mergeCell ref="A38:D38"/>
    <mergeCell ref="A46:D46"/>
  </mergeCells>
  <pageMargins left="0.7" right="0.7" top="0.78749999999999998" bottom="0.78749999999999998" header="0.511811023622047" footer="0.511811023622047"/>
  <pageSetup paperSize="9" orientation="portrait" horizontalDpi="300" verticalDpi="300"/>
  <tableParts count="4">
    <tablePart r:id="rId1"/>
    <tablePart r:id="rId2"/>
    <tablePart r:id="rId3"/>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2:N49"/>
  <sheetViews>
    <sheetView zoomScaleNormal="100" workbookViewId="0">
      <selection activeCell="C11" sqref="C11:D11"/>
    </sheetView>
  </sheetViews>
  <sheetFormatPr baseColWidth="10" defaultRowHeight="18"/>
  <cols>
    <col min="1" max="1" width="11.5546875" style="81"/>
    <col min="2" max="2" width="24.5546875" style="81" customWidth="1"/>
    <col min="3" max="3" width="22.21875" style="81" customWidth="1"/>
    <col min="4" max="4" width="22.6640625" style="81" customWidth="1"/>
    <col min="5" max="5" width="11.88671875" style="81" customWidth="1"/>
    <col min="6" max="16384" width="11.5546875" style="81"/>
  </cols>
  <sheetData>
    <row r="2" spans="1:14" ht="21">
      <c r="B2" s="214" t="s">
        <v>153</v>
      </c>
      <c r="C2" s="214"/>
      <c r="D2" s="214"/>
      <c r="E2" s="214"/>
      <c r="F2" s="214"/>
      <c r="G2" s="80"/>
      <c r="H2" s="80"/>
      <c r="I2" s="80"/>
      <c r="J2" s="80"/>
      <c r="K2" s="80"/>
      <c r="L2" s="80"/>
      <c r="M2" s="80"/>
      <c r="N2" s="80"/>
    </row>
    <row r="3" spans="1:14" ht="21.75" thickBot="1">
      <c r="B3" s="215" t="s">
        <v>166</v>
      </c>
      <c r="C3" s="215"/>
      <c r="D3" s="215"/>
      <c r="E3" s="215"/>
      <c r="F3" s="215"/>
      <c r="G3" s="80"/>
      <c r="H3" s="80"/>
      <c r="I3" s="80"/>
      <c r="J3" s="80"/>
      <c r="K3" s="80"/>
      <c r="L3" s="80"/>
      <c r="M3" s="80"/>
      <c r="N3" s="80"/>
    </row>
    <row r="4" spans="1:14" ht="21.75" thickBot="1">
      <c r="A4" s="226" t="s">
        <v>168</v>
      </c>
      <c r="B4" s="227"/>
      <c r="C4" s="227"/>
      <c r="D4" s="227"/>
      <c r="E4" s="227"/>
      <c r="F4" s="227"/>
      <c r="G4" s="228"/>
      <c r="H4" s="80"/>
      <c r="I4" s="80"/>
      <c r="J4" s="80"/>
      <c r="K4" s="80"/>
      <c r="L4" s="80"/>
      <c r="M4" s="80"/>
      <c r="N4" s="80"/>
    </row>
    <row r="5" spans="1:14" ht="21" customHeight="1">
      <c r="B5" s="82" t="s">
        <v>108</v>
      </c>
      <c r="C5" s="80"/>
      <c r="D5" s="216" t="s">
        <v>154</v>
      </c>
      <c r="E5" s="216"/>
      <c r="F5" s="216"/>
      <c r="G5" s="80"/>
      <c r="H5" s="80"/>
      <c r="I5" s="80"/>
      <c r="J5" s="80"/>
      <c r="K5" s="80"/>
      <c r="L5" s="80"/>
      <c r="M5" s="80"/>
      <c r="N5" s="80"/>
    </row>
    <row r="6" spans="1:14" ht="21">
      <c r="B6" s="82" t="s">
        <v>109</v>
      </c>
      <c r="C6" s="80"/>
      <c r="D6" s="216"/>
      <c r="E6" s="216"/>
      <c r="F6" s="216"/>
      <c r="G6" s="80"/>
      <c r="H6" s="80"/>
      <c r="I6" s="80"/>
      <c r="J6" s="80"/>
      <c r="K6" s="80"/>
      <c r="L6" s="80"/>
      <c r="M6" s="80"/>
      <c r="N6" s="80"/>
    </row>
    <row r="7" spans="1:14" ht="28.5" customHeight="1">
      <c r="B7" s="83" t="s">
        <v>110</v>
      </c>
      <c r="D7" s="216"/>
      <c r="E7" s="216"/>
      <c r="F7" s="216"/>
    </row>
    <row r="8" spans="1:14" ht="18.75" thickBot="1"/>
    <row r="9" spans="1:14">
      <c r="B9" s="84" t="s">
        <v>136</v>
      </c>
      <c r="C9" s="217">
        <f>'2.Kosten- und Finanzierungsplan'!B6</f>
        <v>0</v>
      </c>
      <c r="D9" s="217"/>
      <c r="E9" s="217"/>
      <c r="F9" s="218"/>
    </row>
    <row r="10" spans="1:14">
      <c r="B10" s="85" t="s">
        <v>137</v>
      </c>
      <c r="C10" s="219">
        <f>'2.Kosten- und Finanzierungsplan'!B4</f>
        <v>0</v>
      </c>
      <c r="D10" s="220"/>
      <c r="E10" s="221"/>
      <c r="F10" s="222"/>
    </row>
    <row r="11" spans="1:14" ht="29.25" customHeight="1">
      <c r="B11" s="85" t="s">
        <v>138</v>
      </c>
      <c r="C11" s="223"/>
      <c r="D11" s="223"/>
      <c r="E11" s="224" t="s">
        <v>111</v>
      </c>
      <c r="F11" s="225"/>
      <c r="I11" s="86"/>
    </row>
    <row r="12" spans="1:14">
      <c r="B12" s="87" t="s">
        <v>146</v>
      </c>
      <c r="C12" s="207"/>
      <c r="D12" s="208"/>
      <c r="E12" s="88" t="s">
        <v>112</v>
      </c>
      <c r="F12" s="89" t="s">
        <v>113</v>
      </c>
    </row>
    <row r="13" spans="1:14" ht="18.75" thickBot="1">
      <c r="B13" s="90" t="s">
        <v>114</v>
      </c>
      <c r="C13" s="212"/>
      <c r="D13" s="213"/>
      <c r="E13" s="91"/>
      <c r="F13" s="92"/>
    </row>
    <row r="15" spans="1:14">
      <c r="B15" s="86" t="s">
        <v>115</v>
      </c>
    </row>
    <row r="16" spans="1:14">
      <c r="B16" s="81" t="s">
        <v>116</v>
      </c>
    </row>
    <row r="18" spans="2:6">
      <c r="B18" s="86" t="s">
        <v>117</v>
      </c>
    </row>
    <row r="19" spans="2:6">
      <c r="B19" s="86" t="s">
        <v>118</v>
      </c>
    </row>
    <row r="20" spans="2:6" ht="18.75" thickBot="1"/>
    <row r="21" spans="2:6" ht="51.75">
      <c r="B21" s="93" t="s">
        <v>119</v>
      </c>
      <c r="C21" s="94" t="s">
        <v>143</v>
      </c>
      <c r="D21" s="94" t="s">
        <v>120</v>
      </c>
      <c r="E21" s="95" t="s">
        <v>121</v>
      </c>
    </row>
    <row r="22" spans="2:6" ht="36">
      <c r="B22" s="96" t="s">
        <v>142</v>
      </c>
      <c r="C22" s="97">
        <f>Einnahmen_Eigenmittel[[#Totals],[Gesamtkosten ]]</f>
        <v>0</v>
      </c>
      <c r="D22" s="97">
        <f>Soll_Ist_Einahmen_Eigenmittel[[#Totals],[Gesamtkosten  ]]</f>
        <v>0</v>
      </c>
      <c r="E22" s="98">
        <f>D22-C22</f>
        <v>0</v>
      </c>
    </row>
    <row r="23" spans="2:6">
      <c r="B23" s="99" t="s">
        <v>83</v>
      </c>
      <c r="C23" s="97">
        <f>Drittmittel[[#Totals],[Gesamtkosten ]]</f>
        <v>0</v>
      </c>
      <c r="D23" s="97">
        <f>Soll_Ist_Drittmittel[[#Totals],[Gesamtkosten  ]]</f>
        <v>0</v>
      </c>
      <c r="E23" s="98">
        <f t="shared" ref="E23:E25" si="0">D23-C23</f>
        <v>0</v>
      </c>
    </row>
    <row r="24" spans="2:6">
      <c r="B24" s="99" t="s">
        <v>122</v>
      </c>
      <c r="C24" s="97">
        <f>'2.Kosten- und Finanzierungsplan'!E64</f>
        <v>0</v>
      </c>
      <c r="D24" s="97">
        <f>'4. Soll Ist Abgleich'!E55</f>
        <v>0</v>
      </c>
      <c r="E24" s="98">
        <f t="shared" si="0"/>
        <v>0</v>
      </c>
    </row>
    <row r="25" spans="2:6" ht="18.75" thickBot="1">
      <c r="B25" s="100" t="s">
        <v>123</v>
      </c>
      <c r="C25" s="101">
        <f>SUM(C22:C24)</f>
        <v>0</v>
      </c>
      <c r="D25" s="101">
        <f>SUM(D22:D24)</f>
        <v>0</v>
      </c>
      <c r="E25" s="102">
        <f t="shared" si="0"/>
        <v>0</v>
      </c>
    </row>
    <row r="26" spans="2:6" ht="18.75" thickBot="1"/>
    <row r="27" spans="2:6" ht="51.75">
      <c r="B27" s="103" t="s">
        <v>124</v>
      </c>
      <c r="C27" s="104" t="s">
        <v>144</v>
      </c>
      <c r="D27" s="104" t="s">
        <v>125</v>
      </c>
      <c r="E27" s="104" t="s">
        <v>121</v>
      </c>
      <c r="F27" s="105" t="s">
        <v>126</v>
      </c>
    </row>
    <row r="28" spans="2:6">
      <c r="B28" s="99" t="s">
        <v>140</v>
      </c>
      <c r="C28" s="106">
        <f>Honorar[[#Totals],[Gesamtkosten ]]</f>
        <v>0</v>
      </c>
      <c r="D28" s="107">
        <f>Soll_Ist_Honorar[[#Totals],[Gesamtkosten  ]]</f>
        <v>0</v>
      </c>
      <c r="E28" s="108">
        <f>D28-C28</f>
        <v>0</v>
      </c>
      <c r="F28" s="109" t="e">
        <f>E28/C28</f>
        <v>#DIV/0!</v>
      </c>
    </row>
    <row r="29" spans="2:6">
      <c r="B29" s="99" t="s">
        <v>82</v>
      </c>
      <c r="C29" s="106">
        <f>Sachkosten[[#Totals],[Gesamtkosten ]]</f>
        <v>0</v>
      </c>
      <c r="D29" s="107">
        <f>Soll_Ist_Sachkosten[[#Totals],[Gesamtkosten  ]]</f>
        <v>0</v>
      </c>
      <c r="E29" s="108">
        <f t="shared" ref="E29:E30" si="1">D29-C29</f>
        <v>0</v>
      </c>
      <c r="F29" s="109" t="e">
        <f t="shared" ref="F29:F30" si="2">E29/C29</f>
        <v>#DIV/0!</v>
      </c>
    </row>
    <row r="30" spans="2:6" ht="18.75" thickBot="1">
      <c r="B30" s="110" t="s">
        <v>127</v>
      </c>
      <c r="C30" s="111">
        <f>SUM(C28:C29)</f>
        <v>0</v>
      </c>
      <c r="D30" s="111">
        <f>SUM(D28:D29)</f>
        <v>0</v>
      </c>
      <c r="E30" s="111">
        <f t="shared" si="1"/>
        <v>0</v>
      </c>
      <c r="F30" s="112" t="e">
        <f t="shared" si="2"/>
        <v>#DIV/0!</v>
      </c>
    </row>
    <row r="31" spans="2:6" ht="18.75" thickBot="1"/>
    <row r="32" spans="2:6" ht="18.75" thickBot="1">
      <c r="C32" s="113" t="s">
        <v>128</v>
      </c>
      <c r="D32" s="114">
        <f>D25-D30</f>
        <v>0</v>
      </c>
    </row>
    <row r="34" spans="2:5">
      <c r="B34" s="86" t="s">
        <v>129</v>
      </c>
    </row>
    <row r="36" spans="2:5">
      <c r="B36" s="81" t="s">
        <v>130</v>
      </c>
      <c r="C36" s="115"/>
      <c r="D36" s="115"/>
      <c r="E36" s="115"/>
    </row>
    <row r="37" spans="2:5">
      <c r="B37" s="115"/>
      <c r="C37" s="116" t="s">
        <v>131</v>
      </c>
      <c r="D37" s="115"/>
      <c r="E37" s="115"/>
    </row>
    <row r="38" spans="2:5">
      <c r="B38" s="115"/>
      <c r="C38" s="116" t="s">
        <v>132</v>
      </c>
      <c r="D38" s="115"/>
      <c r="E38" s="115"/>
    </row>
    <row r="39" spans="2:5">
      <c r="B39" s="115"/>
      <c r="C39" s="116" t="s">
        <v>133</v>
      </c>
      <c r="D39" s="115"/>
      <c r="E39" s="115"/>
    </row>
    <row r="40" spans="2:5">
      <c r="B40" s="115"/>
      <c r="C40" s="116" t="s">
        <v>134</v>
      </c>
      <c r="D40" s="115"/>
      <c r="E40" s="115"/>
    </row>
    <row r="41" spans="2:5">
      <c r="B41" s="115"/>
      <c r="C41" s="115"/>
      <c r="D41" s="115"/>
      <c r="E41" s="115"/>
    </row>
    <row r="42" spans="2:5">
      <c r="B42" s="117" t="s">
        <v>135</v>
      </c>
      <c r="C42" s="117"/>
      <c r="D42" s="86" t="s">
        <v>145</v>
      </c>
      <c r="E42" s="115"/>
    </row>
    <row r="43" spans="2:5">
      <c r="B43" s="115"/>
      <c r="C43" s="115"/>
      <c r="D43" s="115"/>
      <c r="E43" s="115"/>
    </row>
    <row r="44" spans="2:5">
      <c r="B44" s="115"/>
      <c r="C44" s="115"/>
      <c r="D44" s="115"/>
      <c r="E44" s="115"/>
    </row>
    <row r="45" spans="2:5" ht="18.75" thickBot="1">
      <c r="B45" s="118"/>
      <c r="C45" s="115"/>
      <c r="D45" s="118"/>
      <c r="E45" s="118"/>
    </row>
    <row r="46" spans="2:5" ht="18.75" thickTop="1">
      <c r="B46" s="115"/>
      <c r="C46" s="115"/>
      <c r="D46" s="115"/>
      <c r="E46" s="115"/>
    </row>
    <row r="47" spans="2:5" ht="18.75" thickBot="1">
      <c r="B47" s="115"/>
      <c r="C47" s="115"/>
      <c r="D47" s="115"/>
      <c r="E47" s="115"/>
    </row>
    <row r="48" spans="2:5" ht="108.75" customHeight="1" thickBot="1">
      <c r="B48" s="209" t="s">
        <v>155</v>
      </c>
      <c r="C48" s="210"/>
    </row>
    <row r="49" spans="2:3">
      <c r="B49" s="211"/>
      <c r="C49" s="211"/>
    </row>
  </sheetData>
  <sheetProtection algorithmName="SHA-512" hashValue="VeRSHGo4sSuFfTzebLv8/3E0JHdtiDyM27khYbdJDzLtJGzs6oLVvK7vO33S7p4sN8mxkzO/izaiJEb1QcQ9hw==" saltValue="+POQ2lXG1sXcg2yphJFxYA==" spinCount="100000" sheet="1" objects="1" scenarios="1" selectLockedCells="1"/>
  <mergeCells count="12">
    <mergeCell ref="C12:D12"/>
    <mergeCell ref="B48:C48"/>
    <mergeCell ref="B49:C49"/>
    <mergeCell ref="C13:D13"/>
    <mergeCell ref="B2:F2"/>
    <mergeCell ref="B3:F3"/>
    <mergeCell ref="D5:F7"/>
    <mergeCell ref="C9:F9"/>
    <mergeCell ref="C10:F10"/>
    <mergeCell ref="C11:D11"/>
    <mergeCell ref="E11:F11"/>
    <mergeCell ref="A4:G4"/>
  </mergeCells>
  <pageMargins left="0.7" right="0.7" top="0.78749999999999998" bottom="0.78749999999999998" header="0.511811023622047" footer="0.511811023622047"/>
  <pageSetup paperSize="9" orientation="portrait" horizontalDpi="300" verticalDpi="300"/>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Fill="0" autoLine="0" autoPict="0">
                <anchor moveWithCells="1" sizeWithCells="1">
                  <from>
                    <xdr:col>1</xdr:col>
                    <xdr:colOff>1847850</xdr:colOff>
                    <xdr:row>4</xdr:row>
                    <xdr:rowOff>19050</xdr:rowOff>
                  </from>
                  <to>
                    <xdr:col>2</xdr:col>
                    <xdr:colOff>238125</xdr:colOff>
                    <xdr:row>4</xdr:row>
                    <xdr:rowOff>209550</xdr:rowOff>
                  </to>
                </anchor>
              </controlPr>
            </control>
          </mc:Choice>
        </mc:AlternateContent>
        <mc:AlternateContent xmlns:mc="http://schemas.openxmlformats.org/markup-compatibility/2006">
          <mc:Choice Requires="x14">
            <control shapeId="5122" r:id="rId4" name="Check Box 2">
              <controlPr defaultSize="0" autoFill="0" autoLine="0" autoPict="0">
                <anchor moveWithCells="1" sizeWithCells="1">
                  <from>
                    <xdr:col>1</xdr:col>
                    <xdr:colOff>1847850</xdr:colOff>
                    <xdr:row>5</xdr:row>
                    <xdr:rowOff>19050</xdr:rowOff>
                  </from>
                  <to>
                    <xdr:col>2</xdr:col>
                    <xdr:colOff>238125</xdr:colOff>
                    <xdr:row>5</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1. Wichtige Hinweise</vt:lpstr>
      <vt:lpstr>2.Kosten- und Finanzierungsplan</vt:lpstr>
      <vt:lpstr>3. Belegliste</vt:lpstr>
      <vt:lpstr>4. Soll Ist Abgleich</vt:lpstr>
      <vt:lpstr>5.Übersicht Verwendungsnachweis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Tine Schellenberg</dc:creator>
  <dc:description/>
  <cp:lastModifiedBy>Wirth, Leonora</cp:lastModifiedBy>
  <cp:revision>0</cp:revision>
  <dcterms:created xsi:type="dcterms:W3CDTF">2026-07-21T07:32:36Z</dcterms:created>
  <dcterms:modified xsi:type="dcterms:W3CDTF">2026-10-12T11:02:14Z</dcterms:modified>
  <dc:language>de</dc:language>
</cp:coreProperties>
</file>